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https://haderslevdk-my.sharepoint.com/personal/dihsl_haderslev_dk/Documents/"/>
    </mc:Choice>
  </mc:AlternateContent>
  <xr:revisionPtr revIDLastSave="0" documentId="8_{673AEB5E-8867-4CE3-8748-687538B41A7C}" xr6:coauthVersionLast="47" xr6:coauthVersionMax="47" xr10:uidLastSave="{00000000-0000-0000-0000-000000000000}"/>
  <bookViews>
    <workbookView xWindow="-120" yWindow="-120" windowWidth="29040" windowHeight="15225" xr2:uid="{00000000-000D-0000-FFFF-FFFF00000000}"/>
  </bookViews>
  <sheets>
    <sheet name="Byggeregnskab" sheetId="1" r:id="rId1"/>
    <sheet name="Besparelsesforslag" sheetId="3" r:id="rId2"/>
    <sheet name="Anlægsøkonomi" sheetId="2"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2" l="1"/>
  <c r="F12" i="2" l="1"/>
  <c r="I10" i="3"/>
  <c r="C10" i="2"/>
  <c r="C7" i="2"/>
  <c r="C6" i="2"/>
  <c r="C5" i="2"/>
  <c r="B2" i="2"/>
  <c r="I12" i="3"/>
  <c r="N165" i="1"/>
  <c r="N172" i="1"/>
  <c r="N161" i="1"/>
  <c r="N157" i="1"/>
  <c r="N152" i="1"/>
  <c r="N147" i="1"/>
  <c r="N145" i="1" s="1"/>
  <c r="N140" i="1"/>
  <c r="N135" i="1"/>
  <c r="N130" i="1"/>
  <c r="N126" i="1"/>
  <c r="N122" i="1"/>
  <c r="N111" i="1"/>
  <c r="N95" i="1"/>
  <c r="N72" i="1"/>
  <c r="N65" i="1"/>
  <c r="N59" i="1"/>
  <c r="N48" i="1"/>
  <c r="N33" i="1"/>
  <c r="F14" i="2" l="1"/>
  <c r="I10" i="2" s="1"/>
  <c r="B2" i="3"/>
  <c r="C7" i="3"/>
  <c r="C6" i="3"/>
  <c r="C5" i="3"/>
  <c r="G13" i="1"/>
  <c r="G11" i="1" l="1"/>
  <c r="F10" i="3" s="1"/>
  <c r="I12" i="2"/>
  <c r="N57" i="1"/>
  <c r="N19" i="1"/>
  <c r="J19" i="1" s="1"/>
  <c r="N29" i="1"/>
  <c r="J29" i="1" s="1"/>
  <c r="N27" i="1"/>
  <c r="J27" i="1" s="1"/>
  <c r="N25" i="1"/>
  <c r="J25" i="1" s="1"/>
  <c r="N23" i="1"/>
  <c r="J23" i="1" s="1"/>
  <c r="N21" i="1"/>
  <c r="J21" i="1" s="1"/>
  <c r="G15" i="1" l="1"/>
  <c r="C10" i="3" s="1"/>
  <c r="D13" i="1"/>
  <c r="D1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Christina Bang Holgersen</author>
  </authors>
  <commentList>
    <comment ref="N19" authorId="0" shapeId="0" xr:uid="{00000000-0006-0000-0000-000001000000}">
      <text>
        <r>
          <rPr>
            <b/>
            <sz val="9"/>
            <color indexed="81"/>
            <rFont val="Tahoma"/>
            <family val="2"/>
          </rPr>
          <t>Christina Bang Holgersen:</t>
        </r>
        <r>
          <rPr>
            <sz val="9"/>
            <color indexed="81"/>
            <rFont val="Tahoma"/>
            <family val="2"/>
          </rPr>
          <t xml:space="preserve">
Ændringer: 
Markere den farvet celle og ændre årstallet til det aktuelle. Så hvis projektet først begynder i 2023 ændres 2019 til 2023. (Se nedenstående)
=SUM.HVIS(J$33:J$1048576;</t>
        </r>
        <r>
          <rPr>
            <b/>
            <sz val="9"/>
            <color indexed="81"/>
            <rFont val="Tahoma"/>
            <family val="2"/>
          </rPr>
          <t>2019</t>
        </r>
        <r>
          <rPr>
            <sz val="9"/>
            <color indexed="81"/>
            <rFont val="Tahoma"/>
            <family val="2"/>
          </rPr>
          <t>;G$33:G$1048576)
=SUM.HVIS(J$33:J$1048576;</t>
        </r>
        <r>
          <rPr>
            <b/>
            <sz val="9"/>
            <color indexed="81"/>
            <rFont val="Tahoma"/>
            <family val="2"/>
          </rPr>
          <t>2023</t>
        </r>
        <r>
          <rPr>
            <sz val="9"/>
            <color indexed="81"/>
            <rFont val="Tahoma"/>
            <family val="2"/>
          </rPr>
          <t>;G$33:G$1048576)
Gør det samme for de andre farvet celler omkring forbrug.</t>
        </r>
      </text>
    </comment>
    <comment ref="N33" authorId="0" shapeId="0" xr:uid="{00000000-0006-0000-0000-000002000000}">
      <text>
        <r>
          <rPr>
            <b/>
            <sz val="9"/>
            <color indexed="81"/>
            <rFont val="Tahoma"/>
            <charset val="1"/>
          </rPr>
          <t>Christina Bang Holgersen:</t>
        </r>
        <r>
          <rPr>
            <sz val="9"/>
            <color indexed="81"/>
            <rFont val="Tahoma"/>
            <charset val="1"/>
          </rPr>
          <t xml:space="preserve">
Christina Bang Holgersen:
Christina Bang Holgersen:
Ændringer: 
Markere den farvet celle og ændre årstallet til det aktuelle. Så hvis projektet først begynder i 2023 ændres 2019 til 2023. (Se nedenstående)
=SUM(D33-((SUM.HVIS(J35:J47;2015;G35:G47))+SUM.HVIS(J35:J47;2016;G35:G47)+SUM.HVIS(J35:J47;2017;G35:G47)+SUM.HVIS(J35:J47;2018;G35:G47)+SUM.HVIS(J35:J47;2019;G35:G47)+SUM.HVIS(J35:J47;2020;G35:G47)+SUM.HVIS(J35:J47;2021;G35:G47)))
Gør det samme for de restbeløb summeringer</t>
        </r>
      </text>
    </comment>
    <comment ref="J35" authorId="0" shapeId="0" xr:uid="{00000000-0006-0000-0000-000003000000}">
      <text>
        <r>
          <rPr>
            <b/>
            <sz val="9"/>
            <color indexed="81"/>
            <rFont val="Tahoma"/>
            <charset val="1"/>
          </rPr>
          <t>Christina Bang Holgersen:</t>
        </r>
        <r>
          <rPr>
            <sz val="9"/>
            <color indexed="81"/>
            <rFont val="Tahoma"/>
            <charset val="1"/>
          </rPr>
          <t xml:space="preserve">
Ændre:
Hvis årstallene er ændre skal farverne ændres så de passer med de nye årstal.
Marker hele J kollonen:
Startside -&gt; Betinget formatering -&gt; administrer regler -&gt; Vis formateringsregler for: Dette regneark -&gt; marker den regel der skal ændres og tryk på: redigere regel og ændre årstal så det passer med farverne øverst.</t>
        </r>
      </text>
    </comment>
  </commentList>
</comments>
</file>

<file path=xl/sharedStrings.xml><?xml version="1.0" encoding="utf-8"?>
<sst xmlns="http://schemas.openxmlformats.org/spreadsheetml/2006/main" count="208" uniqueCount="73">
  <si>
    <t>PROJEKTAFKLARINGER - Titel</t>
  </si>
  <si>
    <t>BYGGEREGNSKAB</t>
  </si>
  <si>
    <t>Sagsnavn:</t>
  </si>
  <si>
    <t>xxx</t>
  </si>
  <si>
    <t>Dato:</t>
  </si>
  <si>
    <t>xx.xx.xxxx</t>
  </si>
  <si>
    <t>Sags nr.:</t>
  </si>
  <si>
    <t>Rev. Dato:</t>
  </si>
  <si>
    <t>Fase:</t>
  </si>
  <si>
    <t>Posteringer kontrolleret den:</t>
  </si>
  <si>
    <t>Samlet anlægsbevilling:</t>
  </si>
  <si>
    <t>Nødvendige besparelser:</t>
  </si>
  <si>
    <t>Kontonr.:</t>
  </si>
  <si>
    <t>Faktureret beløb:</t>
  </si>
  <si>
    <t>Fundne besparelser:</t>
  </si>
  <si>
    <t>Restbevilling:</t>
  </si>
  <si>
    <t>Manglende besparelser:</t>
  </si>
  <si>
    <t>Bevilling 20xx:</t>
  </si>
  <si>
    <t>Koorigeret bevilling 20xx</t>
  </si>
  <si>
    <t>Restbeløb 20xx</t>
  </si>
  <si>
    <t>Forbrug 20xx</t>
  </si>
  <si>
    <t>INFORMATION - FØR INDTASTNING</t>
  </si>
  <si>
    <t>Før indtastning ændres alle årstal til de brugte årstal. Der er tre område dette skal ændres. De farvet felter øverst, under posteringsår og ved restbeløb.
Der er en kommentar til hvordan årstallene ændres ved hver område.</t>
  </si>
  <si>
    <t>Bygge og Anlæg</t>
  </si>
  <si>
    <t>Afsat:</t>
  </si>
  <si>
    <t>kr.</t>
  </si>
  <si>
    <t>Restbeløb:</t>
  </si>
  <si>
    <t>Posterings navn</t>
  </si>
  <si>
    <t>Faktura nr.</t>
  </si>
  <si>
    <t>Faktureret beløb</t>
  </si>
  <si>
    <t>Konto nr.</t>
  </si>
  <si>
    <t>Posteringsår</t>
  </si>
  <si>
    <t>Kommentarer</t>
  </si>
  <si>
    <t xml:space="preserve">VIGTIGT </t>
  </si>
  <si>
    <t>Når der skal indsættes en ekstra linje markeres den sidste linje under et "emne"/"underemne" eks. "Bygge og Anlæg" eller "Grundudgifter" og tilføj. 
Linjen bliver herefter indsat som 2. sidste og vil være en del af udregningen.</t>
  </si>
  <si>
    <t>Grundkøb</t>
  </si>
  <si>
    <t>Omkostninger</t>
  </si>
  <si>
    <t>Grundudgifter</t>
  </si>
  <si>
    <t>Tilslutningsudgifter</t>
  </si>
  <si>
    <t>Indledende rådgivning og inspiration</t>
  </si>
  <si>
    <t>Bygherrerådgivning</t>
  </si>
  <si>
    <t>Konkurrenceudgifter</t>
  </si>
  <si>
    <t>Reklameudgifter, møder, bespisning mv.</t>
  </si>
  <si>
    <t>Totalrådgivning</t>
  </si>
  <si>
    <t>Afsat ekstraarbejder</t>
  </si>
  <si>
    <t>Byggeledelse og sikkerhedsstyrring</t>
  </si>
  <si>
    <t>Byggeweb, forsikring, byggetilladelse mv.</t>
  </si>
  <si>
    <t>Øvrige omkostninger</t>
  </si>
  <si>
    <t>Inventar til undervisning og adm.</t>
  </si>
  <si>
    <t>Inventar til køkken og café</t>
  </si>
  <si>
    <t>IT, AV-udstyr, skiltning mv.</t>
  </si>
  <si>
    <t>Flytning</t>
  </si>
  <si>
    <t>Kunst</t>
  </si>
  <si>
    <t>Uforudsete udgifter</t>
  </si>
  <si>
    <t>Besparelsesforslag</t>
  </si>
  <si>
    <t>Nødvendige besparelser</t>
  </si>
  <si>
    <t>Valgte besparelser</t>
  </si>
  <si>
    <t>Fundne besparelser</t>
  </si>
  <si>
    <t>Beløb</t>
  </si>
  <si>
    <t>Valgt (Ja/Nej)</t>
  </si>
  <si>
    <t>Kommentar</t>
  </si>
  <si>
    <t>VIGTIGT</t>
  </si>
  <si>
    <t>Anlægsbudget</t>
  </si>
  <si>
    <t>Anlægsbudget summeret:</t>
  </si>
  <si>
    <t>Anlægsbudget inkl. besparelser og div. nødvendigheder:</t>
  </si>
  <si>
    <t>Omregning Sønderjylland:</t>
  </si>
  <si>
    <t xml:space="preserve">Budgetoverskridelse i forhold til byggeregnskab: </t>
  </si>
  <si>
    <t>Anlægsbudget efter valgt besparelser:</t>
  </si>
  <si>
    <t>Afsat beløb</t>
  </si>
  <si>
    <t>Diverse nødvendigheder</t>
  </si>
  <si>
    <t>A Byggeplads</t>
  </si>
  <si>
    <t>B Vinterforanstaltninger</t>
  </si>
  <si>
    <t>C Uforudsete udgifter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</si>
</sst>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0_ ;\-#,##0.00\ "/>
  </numFmts>
  <fonts count="16" x14ac:knownFonts="1">
    <font>
      <sz val="11"/>
      <color theme="1"/>
      <name val="Calibri"/>
      <family val="2"/>
      <scheme val="minor"/>
    </font>
    <font>
      <b/>
      <sz val="11"/>
      <color theme="1"/>
      <name val="Verdana"/>
      <family val="2"/>
    </font>
    <font>
      <sz val="10"/>
      <color theme="1"/>
      <name val="Verdana"/>
      <family val="2"/>
    </font>
    <font>
      <b/>
      <sz val="9"/>
      <color theme="1"/>
      <name val="Verdana"/>
      <family val="2"/>
    </font>
    <font>
      <sz val="9"/>
      <color theme="1"/>
      <name val="Verdana"/>
      <family val="2"/>
    </font>
    <font>
      <i/>
      <sz val="9"/>
      <color theme="1"/>
      <name val="Verdana"/>
      <family val="2"/>
    </font>
    <font>
      <b/>
      <i/>
      <sz val="9"/>
      <color theme="1"/>
      <name val="Verdana"/>
      <family val="2"/>
    </font>
    <font>
      <b/>
      <u/>
      <sz val="9"/>
      <color theme="1"/>
      <name val="Verdana"/>
      <family val="2"/>
    </font>
    <font>
      <sz val="8"/>
      <color theme="1"/>
      <name val="Verdana"/>
      <family val="2"/>
    </font>
    <font>
      <b/>
      <u/>
      <sz val="8"/>
      <color theme="1"/>
      <name val="Verdana"/>
      <family val="2"/>
    </font>
    <font>
      <b/>
      <sz val="8"/>
      <color theme="1"/>
      <name val="Verdana"/>
      <family val="2"/>
    </font>
    <font>
      <u/>
      <sz val="8"/>
      <color theme="1"/>
      <name val="Verdana"/>
      <family val="2"/>
    </font>
    <font>
      <sz val="9"/>
      <color indexed="81"/>
      <name val="Tahoma"/>
      <family val="2"/>
    </font>
    <font>
      <b/>
      <sz val="9"/>
      <color indexed="81"/>
      <name val="Tahoma"/>
      <family val="2"/>
    </font>
    <font>
      <sz val="9"/>
      <color indexed="81"/>
      <name val="Tahoma"/>
      <charset val="1"/>
    </font>
    <font>
      <b/>
      <sz val="9"/>
      <color indexed="81"/>
      <name val="Tahoma"/>
      <charset val="1"/>
    </font>
  </fonts>
  <fills count="12">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8" tint="-0.249977111117893"/>
        <bgColor indexed="64"/>
      </patternFill>
    </fill>
  </fills>
  <borders count="41">
    <border>
      <left/>
      <right/>
      <top/>
      <bottom/>
      <diagonal/>
    </border>
    <border>
      <left/>
      <right/>
      <top/>
      <bottom style="medium">
        <color indexed="64"/>
      </bottom>
      <diagonal/>
    </border>
    <border>
      <left/>
      <right/>
      <top style="medium">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medium">
        <color indexed="64"/>
      </top>
      <bottom style="medium">
        <color indexed="64"/>
      </bottom>
      <diagonal/>
    </border>
    <border>
      <left/>
      <right style="thin">
        <color indexed="64"/>
      </right>
      <top style="hair">
        <color indexed="64"/>
      </top>
      <bottom/>
      <diagonal/>
    </border>
    <border>
      <left/>
      <right/>
      <top/>
      <bottom style="hair">
        <color indexed="64"/>
      </bottom>
      <diagonal/>
    </border>
    <border>
      <left style="thin">
        <color indexed="64"/>
      </left>
      <right style="thin">
        <color indexed="64"/>
      </right>
      <top/>
      <bottom style="hair">
        <color indexed="64"/>
      </bottom>
      <diagonal/>
    </border>
    <border>
      <left/>
      <right/>
      <top style="hair">
        <color indexed="64"/>
      </top>
      <bottom/>
      <diagonal/>
    </border>
    <border>
      <left style="thin">
        <color indexed="64"/>
      </left>
      <right style="thin">
        <color indexed="64"/>
      </right>
      <top style="hair">
        <color indexed="64"/>
      </top>
      <bottom/>
      <diagonal/>
    </border>
    <border>
      <left/>
      <right/>
      <top style="medium">
        <color indexed="64"/>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bottom style="hair">
        <color indexed="64"/>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top style="medium">
        <color indexed="64"/>
      </top>
      <bottom style="hair">
        <color indexed="64"/>
      </bottom>
      <diagonal/>
    </border>
    <border>
      <left style="hair">
        <color indexed="64"/>
      </left>
      <right/>
      <top/>
      <bottom/>
      <diagonal/>
    </border>
  </borders>
  <cellStyleXfs count="1">
    <xf numFmtId="0" fontId="0" fillId="0" borderId="0"/>
  </cellStyleXfs>
  <cellXfs count="191">
    <xf numFmtId="0" fontId="0" fillId="0" borderId="0" xfId="0"/>
    <xf numFmtId="0" fontId="8" fillId="10" borderId="5" xfId="0" applyFont="1" applyFill="1" applyBorder="1" applyAlignment="1">
      <alignment horizontal="left"/>
    </xf>
    <xf numFmtId="0" fontId="8" fillId="10" borderId="11" xfId="0" applyFont="1" applyFill="1" applyBorder="1" applyAlignment="1">
      <alignment horizontal="left"/>
    </xf>
    <xf numFmtId="0" fontId="8" fillId="10" borderId="6" xfId="0" applyFont="1" applyFill="1" applyBorder="1" applyAlignment="1">
      <alignment horizontal="left"/>
    </xf>
    <xf numFmtId="0" fontId="9" fillId="10" borderId="13" xfId="0" applyFont="1" applyFill="1" applyBorder="1" applyAlignment="1">
      <alignment horizontal="left" vertical="center"/>
    </xf>
    <xf numFmtId="0" fontId="4" fillId="0" borderId="1" xfId="0" applyFont="1" applyBorder="1" applyAlignment="1">
      <alignment vertical="center"/>
    </xf>
    <xf numFmtId="0" fontId="8" fillId="10" borderId="13" xfId="0" applyFont="1" applyFill="1" applyBorder="1" applyAlignment="1">
      <alignment horizontal="left" vertical="center"/>
    </xf>
    <xf numFmtId="0" fontId="1" fillId="0" borderId="0" xfId="0" applyFont="1" applyProtection="1">
      <protection locked="0"/>
    </xf>
    <xf numFmtId="4" fontId="4" fillId="0" borderId="4" xfId="0" applyNumberFormat="1" applyFont="1" applyBorder="1" applyAlignment="1" applyProtection="1">
      <alignment horizontal="left" vertical="center"/>
      <protection locked="0"/>
    </xf>
    <xf numFmtId="4" fontId="4" fillId="0" borderId="8" xfId="0" applyNumberFormat="1" applyFont="1" applyBorder="1" applyAlignment="1" applyProtection="1">
      <alignment horizontal="left" vertical="center"/>
      <protection locked="0"/>
    </xf>
    <xf numFmtId="4" fontId="4" fillId="0" borderId="10" xfId="0" applyNumberFormat="1" applyFont="1" applyBorder="1" applyAlignment="1" applyProtection="1">
      <alignment horizontal="left" vertical="center"/>
      <protection locked="0"/>
    </xf>
    <xf numFmtId="4" fontId="4" fillId="0" borderId="22" xfId="0" applyNumberFormat="1" applyFont="1" applyBorder="1" applyAlignment="1" applyProtection="1">
      <alignment horizontal="left" vertical="center"/>
      <protection locked="0"/>
    </xf>
    <xf numFmtId="4" fontId="4" fillId="0" borderId="25" xfId="0" applyNumberFormat="1" applyFont="1" applyBorder="1" applyAlignment="1" applyProtection="1">
      <alignment horizontal="left" vertical="center"/>
      <protection locked="0"/>
    </xf>
    <xf numFmtId="4" fontId="4" fillId="0" borderId="36" xfId="0" applyNumberFormat="1" applyFont="1" applyBorder="1" applyAlignment="1" applyProtection="1">
      <alignment horizontal="left" vertical="center"/>
      <protection locked="0"/>
    </xf>
    <xf numFmtId="4" fontId="4" fillId="0" borderId="7" xfId="0" applyNumberFormat="1" applyFont="1" applyBorder="1" applyAlignment="1" applyProtection="1">
      <alignment horizontal="left" vertical="center"/>
      <protection locked="0"/>
    </xf>
    <xf numFmtId="4" fontId="4" fillId="0" borderId="3" xfId="0" applyNumberFormat="1" applyFont="1" applyBorder="1" applyAlignment="1" applyProtection="1">
      <alignment horizontal="left" vertical="center"/>
      <protection locked="0"/>
    </xf>
    <xf numFmtId="0" fontId="4" fillId="0" borderId="0" xfId="0" applyFont="1" applyAlignment="1">
      <alignment wrapText="1"/>
    </xf>
    <xf numFmtId="0" fontId="4" fillId="0" borderId="0" xfId="0" applyFont="1"/>
    <xf numFmtId="0" fontId="4" fillId="0" borderId="19" xfId="0" applyFont="1" applyBorder="1" applyAlignment="1" applyProtection="1">
      <alignment horizontal="left" vertical="center"/>
      <protection locked="0"/>
    </xf>
    <xf numFmtId="0" fontId="6" fillId="2" borderId="15" xfId="0" applyFont="1" applyFill="1" applyBorder="1" applyAlignment="1">
      <alignment horizontal="right" vertical="center"/>
    </xf>
    <xf numFmtId="0" fontId="3" fillId="0" borderId="0" xfId="0" applyFont="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4" fillId="0" borderId="0" xfId="0" applyFont="1" applyAlignment="1">
      <alignment vertical="center"/>
    </xf>
    <xf numFmtId="0" fontId="4" fillId="0" borderId="0" xfId="0" applyFont="1" applyAlignment="1">
      <alignment horizontal="right"/>
    </xf>
    <xf numFmtId="0" fontId="4" fillId="0" borderId="1" xfId="0" applyFont="1" applyBorder="1" applyAlignment="1">
      <alignment horizontal="right"/>
    </xf>
    <xf numFmtId="0" fontId="4" fillId="0" borderId="0" xfId="0" applyFont="1" applyAlignment="1">
      <alignment horizontal="right" vertical="center"/>
    </xf>
    <xf numFmtId="0" fontId="4" fillId="0" borderId="1" xfId="0" applyFont="1" applyBorder="1" applyAlignment="1">
      <alignment horizontal="right" vertical="center"/>
    </xf>
    <xf numFmtId="0" fontId="3" fillId="0" borderId="9" xfId="0" applyFont="1" applyBorder="1" applyAlignment="1">
      <alignment vertical="center"/>
    </xf>
    <xf numFmtId="0" fontId="4" fillId="0" borderId="9" xfId="0" applyFont="1" applyBorder="1" applyAlignment="1">
      <alignment vertical="center"/>
    </xf>
    <xf numFmtId="0" fontId="4" fillId="0" borderId="9" xfId="0" applyFont="1" applyBorder="1" applyAlignment="1">
      <alignment horizontal="right" vertical="center"/>
    </xf>
    <xf numFmtId="4" fontId="4" fillId="0" borderId="23" xfId="0" applyNumberFormat="1" applyFont="1" applyBorder="1" applyAlignment="1">
      <alignment horizontal="right" vertical="center"/>
    </xf>
    <xf numFmtId="4" fontId="4" fillId="0" borderId="0" xfId="0" applyNumberFormat="1" applyFont="1" applyAlignment="1">
      <alignment vertical="center"/>
    </xf>
    <xf numFmtId="4" fontId="4" fillId="0" borderId="0" xfId="0" applyNumberFormat="1" applyFont="1" applyAlignment="1">
      <alignment horizontal="right" vertical="center"/>
    </xf>
    <xf numFmtId="0" fontId="4" fillId="0" borderId="9" xfId="0" applyFont="1" applyBorder="1" applyAlignment="1">
      <alignment horizontal="right"/>
    </xf>
    <xf numFmtId="0" fontId="8" fillId="9" borderId="2" xfId="0" applyFont="1" applyFill="1" applyBorder="1" applyAlignment="1">
      <alignment vertical="center"/>
    </xf>
    <xf numFmtId="0" fontId="8" fillId="9" borderId="2" xfId="0" applyFont="1" applyFill="1" applyBorder="1" applyAlignment="1">
      <alignment horizontal="left" vertical="center"/>
    </xf>
    <xf numFmtId="0" fontId="9" fillId="9" borderId="2" xfId="0" applyFont="1" applyFill="1" applyBorder="1" applyAlignment="1">
      <alignment horizontal="left" vertical="center"/>
    </xf>
    <xf numFmtId="0" fontId="10" fillId="9" borderId="2" xfId="0" applyFont="1" applyFill="1" applyBorder="1" applyAlignment="1">
      <alignment vertical="center"/>
    </xf>
    <xf numFmtId="0" fontId="5" fillId="0" borderId="17" xfId="0" applyFont="1" applyBorder="1" applyAlignment="1">
      <alignment horizontal="left" vertical="center"/>
    </xf>
    <xf numFmtId="4" fontId="5" fillId="0" borderId="24" xfId="0" applyNumberFormat="1" applyFont="1" applyBorder="1" applyAlignment="1">
      <alignment horizontal="left" vertical="center"/>
    </xf>
    <xf numFmtId="0" fontId="4" fillId="0" borderId="0" xfId="0" applyFont="1" applyAlignment="1">
      <alignment horizontal="left" vertical="center"/>
    </xf>
    <xf numFmtId="0" fontId="8" fillId="9" borderId="17" xfId="0" applyFont="1" applyFill="1" applyBorder="1" applyAlignment="1">
      <alignment vertical="center"/>
    </xf>
    <xf numFmtId="0" fontId="10" fillId="9" borderId="17" xfId="0" applyFont="1" applyFill="1" applyBorder="1" applyAlignment="1">
      <alignment horizontal="left" vertical="center"/>
    </xf>
    <xf numFmtId="0" fontId="8" fillId="9" borderId="17" xfId="0" applyFont="1" applyFill="1" applyBorder="1" applyAlignment="1">
      <alignment horizontal="left" vertical="center"/>
    </xf>
    <xf numFmtId="0" fontId="9" fillId="9" borderId="17" xfId="0" applyFont="1" applyFill="1" applyBorder="1" applyAlignment="1">
      <alignment horizontal="left" vertical="center"/>
    </xf>
    <xf numFmtId="0" fontId="3" fillId="9" borderId="16" xfId="0" applyFont="1" applyFill="1" applyBorder="1" applyAlignment="1">
      <alignment horizontal="left" vertical="center"/>
    </xf>
    <xf numFmtId="0" fontId="10" fillId="9" borderId="16" xfId="0" applyFont="1" applyFill="1" applyBorder="1" applyAlignment="1">
      <alignment horizontal="left" vertical="center"/>
    </xf>
    <xf numFmtId="0" fontId="7" fillId="10" borderId="13" xfId="0" applyFont="1" applyFill="1" applyBorder="1" applyAlignment="1">
      <alignment horizontal="left" vertical="center"/>
    </xf>
    <xf numFmtId="0" fontId="8" fillId="10" borderId="0" xfId="0" applyFont="1" applyFill="1" applyAlignment="1">
      <alignment horizontal="left" vertical="center"/>
    </xf>
    <xf numFmtId="0" fontId="9" fillId="10" borderId="5" xfId="0" applyFont="1" applyFill="1" applyBorder="1" applyAlignment="1">
      <alignment horizontal="left" vertical="center"/>
    </xf>
    <xf numFmtId="0" fontId="8" fillId="10" borderId="6" xfId="0" applyFont="1" applyFill="1" applyBorder="1" applyAlignment="1">
      <alignment horizontal="left" vertical="center"/>
    </xf>
    <xf numFmtId="0" fontId="9" fillId="10" borderId="6" xfId="0" applyFont="1" applyFill="1" applyBorder="1" applyAlignment="1">
      <alignment horizontal="left" vertical="center"/>
    </xf>
    <xf numFmtId="0" fontId="9" fillId="10" borderId="0" xfId="0" applyFont="1" applyFill="1" applyAlignment="1">
      <alignment horizontal="left" vertical="center"/>
    </xf>
    <xf numFmtId="0" fontId="7" fillId="10" borderId="6" xfId="0" applyFont="1" applyFill="1" applyBorder="1" applyAlignment="1">
      <alignment horizontal="left" vertical="center"/>
    </xf>
    <xf numFmtId="0" fontId="8" fillId="9" borderId="16" xfId="0" applyFont="1" applyFill="1" applyBorder="1" applyAlignment="1">
      <alignment vertical="center"/>
    </xf>
    <xf numFmtId="4" fontId="8" fillId="9" borderId="2" xfId="0" applyNumberFormat="1" applyFont="1" applyFill="1" applyBorder="1" applyAlignment="1">
      <alignment horizontal="left" vertical="center"/>
    </xf>
    <xf numFmtId="4" fontId="8" fillId="9" borderId="16" xfId="0" applyNumberFormat="1" applyFont="1" applyFill="1" applyBorder="1" applyAlignment="1">
      <alignment horizontal="left" vertical="center"/>
    </xf>
    <xf numFmtId="4" fontId="8" fillId="9" borderId="17" xfId="0" applyNumberFormat="1" applyFont="1" applyFill="1" applyBorder="1" applyAlignment="1">
      <alignment horizontal="left" vertical="center"/>
    </xf>
    <xf numFmtId="0" fontId="8" fillId="10" borderId="5" xfId="0" applyFont="1" applyFill="1" applyBorder="1" applyAlignment="1">
      <alignment vertical="center"/>
    </xf>
    <xf numFmtId="4" fontId="8" fillId="10" borderId="5" xfId="0" applyNumberFormat="1" applyFont="1" applyFill="1" applyBorder="1" applyAlignment="1">
      <alignment horizontal="left" vertical="center"/>
    </xf>
    <xf numFmtId="0" fontId="8" fillId="10" borderId="6" xfId="0" applyFont="1" applyFill="1" applyBorder="1" applyAlignment="1">
      <alignment vertical="center"/>
    </xf>
    <xf numFmtId="4" fontId="8" fillId="10" borderId="6" xfId="0" applyNumberFormat="1" applyFont="1" applyFill="1" applyBorder="1" applyAlignment="1">
      <alignment horizontal="left" vertical="center"/>
    </xf>
    <xf numFmtId="4" fontId="8" fillId="9" borderId="2" xfId="0" applyNumberFormat="1" applyFont="1" applyFill="1" applyBorder="1" applyAlignment="1">
      <alignment horizontal="right" vertical="center"/>
    </xf>
    <xf numFmtId="0" fontId="1" fillId="0" borderId="0" xfId="0" applyFont="1"/>
    <xf numFmtId="0" fontId="2" fillId="0" borderId="0" xfId="0" applyFont="1"/>
    <xf numFmtId="0" fontId="4" fillId="0" borderId="1" xfId="0" applyFont="1" applyBorder="1"/>
    <xf numFmtId="4" fontId="4" fillId="0" borderId="23" xfId="0" applyNumberFormat="1" applyFont="1" applyBorder="1" applyAlignment="1">
      <alignment vertical="center"/>
    </xf>
    <xf numFmtId="0" fontId="5" fillId="0" borderId="0" xfId="0" applyFont="1" applyAlignment="1">
      <alignment vertical="center"/>
    </xf>
    <xf numFmtId="0" fontId="5" fillId="0" borderId="1" xfId="0" applyFont="1" applyBorder="1" applyAlignment="1">
      <alignment vertical="center"/>
    </xf>
    <xf numFmtId="0" fontId="5" fillId="0" borderId="1" xfId="0" applyFont="1" applyBorder="1" applyAlignment="1">
      <alignment horizontal="right" vertical="center"/>
    </xf>
    <xf numFmtId="0" fontId="4" fillId="0" borderId="9" xfId="0" applyFont="1" applyBorder="1"/>
    <xf numFmtId="0" fontId="5" fillId="0" borderId="19" xfId="0" applyFont="1" applyBorder="1" applyAlignment="1">
      <alignment horizontal="left" vertical="center"/>
    </xf>
    <xf numFmtId="0" fontId="5" fillId="0" borderId="18" xfId="0" applyFont="1" applyBorder="1" applyAlignment="1">
      <alignment horizontal="left" vertical="center"/>
    </xf>
    <xf numFmtId="0" fontId="8" fillId="10" borderId="5" xfId="0" applyFont="1" applyFill="1" applyBorder="1" applyAlignment="1">
      <alignment horizontal="left" vertical="center"/>
    </xf>
    <xf numFmtId="4" fontId="5" fillId="0" borderId="17" xfId="0" applyNumberFormat="1" applyFont="1" applyBorder="1" applyAlignment="1">
      <alignment horizontal="right" vertical="center"/>
    </xf>
    <xf numFmtId="4" fontId="4" fillId="0" borderId="0" xfId="0" applyNumberFormat="1" applyFont="1"/>
    <xf numFmtId="4" fontId="4" fillId="0" borderId="1" xfId="0" applyNumberFormat="1" applyFont="1" applyBorder="1"/>
    <xf numFmtId="4" fontId="4" fillId="0" borderId="1" xfId="0" applyNumberFormat="1" applyFont="1" applyBorder="1" applyAlignment="1">
      <alignment vertical="center"/>
    </xf>
    <xf numFmtId="4" fontId="4" fillId="0" borderId="9" xfId="0" applyNumberFormat="1" applyFont="1" applyBorder="1" applyAlignment="1">
      <alignment vertical="center"/>
    </xf>
    <xf numFmtId="4" fontId="5" fillId="0" borderId="1" xfId="0" applyNumberFormat="1" applyFont="1" applyBorder="1" applyAlignment="1">
      <alignment vertical="center"/>
    </xf>
    <xf numFmtId="4" fontId="4" fillId="0" borderId="9" xfId="0" applyNumberFormat="1" applyFont="1" applyBorder="1"/>
    <xf numFmtId="4" fontId="5" fillId="0" borderId="17" xfId="0" applyNumberFormat="1" applyFont="1" applyBorder="1" applyAlignment="1">
      <alignment horizontal="left" vertical="center"/>
    </xf>
    <xf numFmtId="0" fontId="4" fillId="0" borderId="1" xfId="0" applyFont="1" applyBorder="1" applyAlignment="1">
      <alignment horizontal="left" vertical="center"/>
    </xf>
    <xf numFmtId="0" fontId="4" fillId="0" borderId="9" xfId="0" applyFont="1" applyBorder="1" applyAlignment="1">
      <alignment horizontal="left" vertical="center"/>
    </xf>
    <xf numFmtId="0" fontId="5" fillId="0" borderId="24" xfId="0" applyFont="1" applyBorder="1" applyAlignment="1">
      <alignment horizontal="left" vertical="center"/>
    </xf>
    <xf numFmtId="0" fontId="10" fillId="9" borderId="2" xfId="0" applyFont="1" applyFill="1" applyBorder="1" applyAlignment="1">
      <alignment horizontal="left" vertical="center"/>
    </xf>
    <xf numFmtId="0" fontId="4" fillId="11" borderId="28" xfId="0" applyFont="1" applyFill="1" applyBorder="1"/>
    <xf numFmtId="0" fontId="4" fillId="11" borderId="15" xfId="0" applyFont="1" applyFill="1" applyBorder="1"/>
    <xf numFmtId="0" fontId="4" fillId="11" borderId="29" xfId="0" applyFont="1" applyFill="1" applyBorder="1"/>
    <xf numFmtId="0" fontId="4" fillId="11" borderId="30" xfId="0" applyFont="1" applyFill="1" applyBorder="1"/>
    <xf numFmtId="0" fontId="3" fillId="11" borderId="0" xfId="0" applyFont="1" applyFill="1"/>
    <xf numFmtId="0" fontId="4" fillId="11" borderId="31" xfId="0" applyFont="1" applyFill="1" applyBorder="1"/>
    <xf numFmtId="0" fontId="4" fillId="11" borderId="0" xfId="0" applyFont="1" applyFill="1"/>
    <xf numFmtId="0" fontId="4" fillId="11" borderId="32" xfId="0" applyFont="1" applyFill="1" applyBorder="1"/>
    <xf numFmtId="0" fontId="4" fillId="11" borderId="1" xfId="0" applyFont="1" applyFill="1" applyBorder="1" applyAlignment="1">
      <alignment wrapText="1"/>
    </xf>
    <xf numFmtId="0" fontId="4" fillId="11" borderId="33" xfId="0" applyFont="1" applyFill="1" applyBorder="1"/>
    <xf numFmtId="0" fontId="4" fillId="0" borderId="0" xfId="0" applyFont="1" applyAlignment="1" applyProtection="1">
      <alignment horizontal="right" vertical="center"/>
      <protection locked="0"/>
    </xf>
    <xf numFmtId="4" fontId="8" fillId="9" borderId="2" xfId="0" applyNumberFormat="1" applyFont="1" applyFill="1" applyBorder="1" applyAlignment="1" applyProtection="1">
      <alignment horizontal="right" vertical="center"/>
      <protection locked="0"/>
    </xf>
    <xf numFmtId="4" fontId="8" fillId="9" borderId="17" xfId="0" applyNumberFormat="1" applyFont="1" applyFill="1" applyBorder="1" applyAlignment="1" applyProtection="1">
      <alignment horizontal="right" vertical="center"/>
      <protection locked="0"/>
    </xf>
    <xf numFmtId="4" fontId="8" fillId="10" borderId="6" xfId="0" applyNumberFormat="1" applyFont="1" applyFill="1" applyBorder="1" applyAlignment="1" applyProtection="1">
      <alignment horizontal="right" vertical="center"/>
      <protection locked="0"/>
    </xf>
    <xf numFmtId="0" fontId="4" fillId="0" borderId="6"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13" xfId="0" applyFont="1" applyBorder="1" applyAlignment="1" applyProtection="1">
      <alignment horizontal="left" vertical="center"/>
      <protection locked="0"/>
    </xf>
    <xf numFmtId="0" fontId="4" fillId="0" borderId="20"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4" fontId="8" fillId="10" borderId="5" xfId="0" applyNumberFormat="1" applyFont="1" applyFill="1" applyBorder="1" applyAlignment="1" applyProtection="1">
      <alignment horizontal="right" vertical="center"/>
      <protection locked="0"/>
    </xf>
    <xf numFmtId="4" fontId="8" fillId="9" borderId="16" xfId="0" applyNumberFormat="1" applyFont="1" applyFill="1" applyBorder="1" applyAlignment="1" applyProtection="1">
      <alignment horizontal="right" vertical="center"/>
      <protection locked="0"/>
    </xf>
    <xf numFmtId="0" fontId="4" fillId="0" borderId="34" xfId="0" applyFont="1" applyBorder="1" applyAlignment="1" applyProtection="1">
      <alignment horizontal="left" vertical="center"/>
      <protection locked="0"/>
    </xf>
    <xf numFmtId="0" fontId="4" fillId="0" borderId="0" xfId="0" applyFont="1" applyProtection="1">
      <protection locked="0"/>
    </xf>
    <xf numFmtId="0" fontId="4" fillId="0" borderId="0" xfId="0" applyFont="1" applyAlignment="1" applyProtection="1">
      <alignment wrapText="1"/>
      <protection locked="0"/>
    </xf>
    <xf numFmtId="0" fontId="4" fillId="0" borderId="0" xfId="0" applyFont="1" applyAlignment="1" applyProtection="1">
      <alignment vertical="center"/>
      <protection locked="0"/>
    </xf>
    <xf numFmtId="4" fontId="4" fillId="0" borderId="6" xfId="0" applyNumberFormat="1"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4" fontId="4" fillId="0" borderId="0" xfId="0" applyNumberFormat="1" applyFont="1" applyAlignment="1" applyProtection="1">
      <alignment horizontal="left" vertical="center"/>
      <protection locked="0"/>
    </xf>
    <xf numFmtId="4" fontId="4" fillId="0" borderId="13" xfId="0" applyNumberFormat="1" applyFont="1" applyBorder="1" applyAlignment="1" applyProtection="1">
      <alignment horizontal="left" vertical="center"/>
      <protection locked="0"/>
    </xf>
    <xf numFmtId="0" fontId="4" fillId="0" borderId="14" xfId="0" applyFont="1" applyBorder="1" applyAlignment="1" applyProtection="1">
      <alignment horizontal="left" vertical="center"/>
      <protection locked="0"/>
    </xf>
    <xf numFmtId="4" fontId="4" fillId="0" borderId="20" xfId="0" applyNumberFormat="1" applyFont="1" applyBorder="1" applyAlignment="1" applyProtection="1">
      <alignment horizontal="left" vertical="center"/>
      <protection locked="0"/>
    </xf>
    <xf numFmtId="0" fontId="4" fillId="0" borderId="22" xfId="0" applyFont="1" applyBorder="1" applyAlignment="1" applyProtection="1">
      <alignment horizontal="left" vertical="center"/>
      <protection locked="0"/>
    </xf>
    <xf numFmtId="0" fontId="4" fillId="0" borderId="21" xfId="0" applyFont="1" applyBorder="1" applyAlignment="1" applyProtection="1">
      <alignment horizontal="left" vertical="center"/>
      <protection locked="0"/>
    </xf>
    <xf numFmtId="0" fontId="4" fillId="0" borderId="12" xfId="0" applyFont="1" applyBorder="1" applyAlignment="1" applyProtection="1">
      <alignment horizontal="left" vertical="center"/>
      <protection locked="0"/>
    </xf>
    <xf numFmtId="4" fontId="4" fillId="0" borderId="11" xfId="0" applyNumberFormat="1" applyFont="1" applyBorder="1" applyAlignment="1" applyProtection="1">
      <alignment horizontal="left" vertical="center"/>
      <protection locked="0"/>
    </xf>
    <xf numFmtId="4" fontId="4" fillId="0" borderId="34" xfId="0" applyNumberFormat="1" applyFont="1" applyBorder="1" applyAlignment="1" applyProtection="1">
      <alignment horizontal="left" vertical="center"/>
      <protection locked="0"/>
    </xf>
    <xf numFmtId="0" fontId="4" fillId="0" borderId="35"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5" fillId="0" borderId="0" xfId="0" applyFont="1" applyAlignment="1">
      <alignment horizontal="left" vertical="center"/>
    </xf>
    <xf numFmtId="4" fontId="8" fillId="0" borderId="0" xfId="0" applyNumberFormat="1" applyFont="1" applyAlignment="1">
      <alignment horizontal="left" vertical="center"/>
    </xf>
    <xf numFmtId="0" fontId="8" fillId="0" borderId="0" xfId="0" applyFont="1" applyAlignment="1">
      <alignment horizontal="left" vertical="center"/>
    </xf>
    <xf numFmtId="0" fontId="9" fillId="0" borderId="0" xfId="0" applyFont="1" applyAlignment="1">
      <alignment horizontal="left" vertical="center"/>
    </xf>
    <xf numFmtId="0" fontId="10" fillId="0" borderId="0" xfId="0" applyFont="1" applyAlignment="1">
      <alignment horizontal="left" vertical="center"/>
    </xf>
    <xf numFmtId="4" fontId="5" fillId="0" borderId="0" xfId="0" applyNumberFormat="1" applyFont="1" applyAlignment="1">
      <alignment horizontal="left" vertical="center"/>
    </xf>
    <xf numFmtId="0" fontId="8" fillId="0" borderId="0" xfId="0" applyFont="1" applyAlignment="1">
      <alignment horizontal="left"/>
    </xf>
    <xf numFmtId="0" fontId="7" fillId="0" borderId="0" xfId="0" applyFont="1" applyAlignment="1">
      <alignment horizontal="left" vertical="center"/>
    </xf>
    <xf numFmtId="4" fontId="8" fillId="0" borderId="0" xfId="0" applyNumberFormat="1" applyFont="1" applyAlignment="1">
      <alignment horizontal="right" vertical="center"/>
    </xf>
    <xf numFmtId="0" fontId="3" fillId="0" borderId="0" xfId="0" applyFont="1" applyAlignment="1">
      <alignment horizontal="left" vertical="center"/>
    </xf>
    <xf numFmtId="0" fontId="4" fillId="0" borderId="36" xfId="0" applyFont="1" applyBorder="1" applyAlignment="1" applyProtection="1">
      <alignment horizontal="left" vertical="center"/>
      <protection locked="0"/>
    </xf>
    <xf numFmtId="0" fontId="5" fillId="0" borderId="37" xfId="0" applyFont="1" applyBorder="1" applyAlignment="1">
      <alignment horizontal="left" vertical="center"/>
    </xf>
    <xf numFmtId="0" fontId="4" fillId="0" borderId="26" xfId="0" applyFont="1" applyBorder="1" applyAlignment="1" applyProtection="1">
      <alignment horizontal="left" vertical="center"/>
      <protection locked="0"/>
    </xf>
    <xf numFmtId="0" fontId="5" fillId="0" borderId="16" xfId="0" applyFont="1" applyBorder="1" applyAlignment="1">
      <alignment horizontal="left" vertical="center"/>
    </xf>
    <xf numFmtId="4" fontId="5" fillId="0" borderId="16" xfId="0" applyNumberFormat="1" applyFont="1" applyBorder="1" applyAlignment="1">
      <alignment horizontal="left" vertical="center"/>
    </xf>
    <xf numFmtId="4" fontId="4" fillId="0" borderId="5" xfId="0" applyNumberFormat="1" applyFont="1" applyBorder="1" applyAlignment="1" applyProtection="1">
      <alignment horizontal="left" vertical="center"/>
      <protection locked="0"/>
    </xf>
    <xf numFmtId="4" fontId="4" fillId="0" borderId="14" xfId="0" applyNumberFormat="1" applyFont="1" applyBorder="1" applyAlignment="1" applyProtection="1">
      <alignment horizontal="left" vertical="center"/>
      <protection locked="0"/>
    </xf>
    <xf numFmtId="4" fontId="4" fillId="0" borderId="35" xfId="0" applyNumberFormat="1" applyFont="1" applyBorder="1" applyAlignment="1" applyProtection="1">
      <alignment horizontal="left" vertical="center"/>
      <protection locked="0"/>
    </xf>
    <xf numFmtId="0" fontId="4" fillId="0" borderId="25" xfId="0" applyFont="1" applyBorder="1" applyAlignment="1" applyProtection="1">
      <alignment horizontal="left" vertical="center"/>
      <protection locked="0"/>
    </xf>
    <xf numFmtId="0" fontId="4" fillId="0" borderId="1" xfId="0" applyFont="1" applyBorder="1" applyAlignment="1" applyProtection="1">
      <alignment horizontal="left" vertical="center"/>
      <protection locked="0"/>
    </xf>
    <xf numFmtId="0" fontId="10" fillId="0" borderId="0" xfId="0" applyFont="1" applyAlignment="1">
      <alignment vertical="center"/>
    </xf>
    <xf numFmtId="0" fontId="3" fillId="0" borderId="0" xfId="0" applyFont="1" applyAlignment="1" applyProtection="1">
      <alignment vertical="center"/>
      <protection locked="0"/>
    </xf>
    <xf numFmtId="0" fontId="8" fillId="10" borderId="11" xfId="0" applyFont="1" applyFill="1" applyBorder="1" applyAlignment="1">
      <alignment horizontal="left" vertical="center"/>
    </xf>
    <xf numFmtId="0" fontId="9" fillId="10" borderId="11" xfId="0" applyFont="1" applyFill="1" applyBorder="1" applyAlignment="1">
      <alignment horizontal="left" vertical="center"/>
    </xf>
    <xf numFmtId="4" fontId="4" fillId="0" borderId="19" xfId="0" applyNumberFormat="1" applyFont="1" applyBorder="1" applyAlignment="1" applyProtection="1">
      <alignment horizontal="right" vertical="center"/>
      <protection locked="0"/>
    </xf>
    <xf numFmtId="4" fontId="5" fillId="0" borderId="19" xfId="0" applyNumberFormat="1" applyFont="1" applyBorder="1" applyAlignment="1" applyProtection="1">
      <alignment horizontal="right" vertical="center"/>
      <protection locked="0"/>
    </xf>
    <xf numFmtId="4" fontId="4" fillId="4" borderId="23" xfId="0" applyNumberFormat="1" applyFont="1" applyFill="1" applyBorder="1" applyAlignment="1">
      <alignment horizontal="right" vertical="center"/>
    </xf>
    <xf numFmtId="4" fontId="4" fillId="5" borderId="23" xfId="0" applyNumberFormat="1" applyFont="1" applyFill="1" applyBorder="1" applyAlignment="1">
      <alignment horizontal="right" vertical="center"/>
    </xf>
    <xf numFmtId="4" fontId="4" fillId="3" borderId="23" xfId="0" applyNumberFormat="1" applyFont="1" applyFill="1" applyBorder="1" applyAlignment="1">
      <alignment horizontal="right" vertical="center"/>
    </xf>
    <xf numFmtId="4" fontId="4" fillId="7" borderId="23" xfId="0" applyNumberFormat="1" applyFont="1" applyFill="1" applyBorder="1" applyAlignment="1">
      <alignment horizontal="right" vertical="center"/>
    </xf>
    <xf numFmtId="4" fontId="4" fillId="8" borderId="23" xfId="0" applyNumberFormat="1" applyFont="1" applyFill="1" applyBorder="1" applyAlignment="1">
      <alignment horizontal="right" vertical="center"/>
    </xf>
    <xf numFmtId="4" fontId="4" fillId="6" borderId="23" xfId="0" applyNumberFormat="1" applyFont="1" applyFill="1" applyBorder="1" applyAlignment="1">
      <alignment horizontal="right" vertical="center"/>
    </xf>
    <xf numFmtId="0" fontId="3" fillId="9" borderId="2" xfId="0" applyFont="1" applyFill="1" applyBorder="1" applyAlignment="1">
      <alignment vertical="center"/>
    </xf>
    <xf numFmtId="0" fontId="4" fillId="0" borderId="6" xfId="0" applyFont="1" applyBorder="1" applyAlignment="1">
      <alignment horizontal="left" vertical="center"/>
    </xf>
    <xf numFmtId="4" fontId="4" fillId="0" borderId="6" xfId="0" applyNumberFormat="1" applyFont="1" applyBorder="1" applyAlignment="1">
      <alignment horizontal="left" vertical="center"/>
    </xf>
    <xf numFmtId="0" fontId="4" fillId="0" borderId="7" xfId="0" applyFont="1" applyBorder="1" applyAlignment="1">
      <alignment horizontal="left" vertical="center"/>
    </xf>
    <xf numFmtId="4" fontId="4" fillId="0" borderId="4" xfId="0" applyNumberFormat="1" applyFont="1" applyBorder="1" applyAlignment="1">
      <alignment horizontal="left" vertical="center"/>
    </xf>
    <xf numFmtId="0" fontId="4" fillId="0" borderId="11" xfId="0" applyFont="1" applyBorder="1" applyAlignment="1">
      <alignment horizontal="left" vertical="center"/>
    </xf>
    <xf numFmtId="4" fontId="4" fillId="0" borderId="8" xfId="0" applyNumberFormat="1" applyFont="1" applyBorder="1" applyAlignment="1">
      <alignment horizontal="left" vertical="center"/>
    </xf>
    <xf numFmtId="0" fontId="4" fillId="0" borderId="3" xfId="0" applyFont="1" applyBorder="1" applyAlignment="1">
      <alignment horizontal="left" vertical="center"/>
    </xf>
    <xf numFmtId="4" fontId="4" fillId="0" borderId="0" xfId="0" applyNumberFormat="1" applyFont="1" applyAlignment="1">
      <alignment horizontal="left" vertical="center"/>
    </xf>
    <xf numFmtId="0" fontId="4" fillId="0" borderId="13" xfId="0" applyFont="1" applyBorder="1" applyAlignment="1">
      <alignment horizontal="left" vertical="center"/>
    </xf>
    <xf numFmtId="4" fontId="4" fillId="0" borderId="13" xfId="0" applyNumberFormat="1" applyFont="1" applyBorder="1" applyAlignment="1">
      <alignment horizontal="left" vertical="center"/>
    </xf>
    <xf numFmtId="0" fontId="4" fillId="0" borderId="14" xfId="0" applyFont="1" applyBorder="1" applyAlignment="1">
      <alignment horizontal="left" vertical="center"/>
    </xf>
    <xf numFmtId="0" fontId="3" fillId="9" borderId="17" xfId="0" applyFont="1" applyFill="1" applyBorder="1" applyAlignment="1">
      <alignment horizontal="left" vertical="center"/>
    </xf>
    <xf numFmtId="4" fontId="11" fillId="9" borderId="17" xfId="0" applyNumberFormat="1" applyFont="1" applyFill="1" applyBorder="1" applyAlignment="1" applyProtection="1">
      <alignment horizontal="right" vertical="center"/>
      <protection locked="0"/>
    </xf>
    <xf numFmtId="4" fontId="11" fillId="9" borderId="16" xfId="0" applyNumberFormat="1" applyFont="1" applyFill="1" applyBorder="1" applyAlignment="1" applyProtection="1">
      <alignment horizontal="right" vertical="center"/>
      <protection locked="0"/>
    </xf>
    <xf numFmtId="164" fontId="4" fillId="0" borderId="0" xfId="0" applyNumberFormat="1" applyFont="1" applyAlignment="1">
      <alignment vertical="center"/>
    </xf>
    <xf numFmtId="4" fontId="4" fillId="0" borderId="39" xfId="0" applyNumberFormat="1" applyFont="1" applyBorder="1" applyAlignment="1">
      <alignment vertical="center"/>
    </xf>
    <xf numFmtId="4" fontId="4" fillId="0" borderId="38" xfId="0" applyNumberFormat="1" applyFont="1" applyBorder="1" applyAlignment="1">
      <alignment horizontal="right" vertical="center"/>
    </xf>
    <xf numFmtId="0" fontId="4" fillId="0" borderId="40" xfId="0" applyFont="1" applyBorder="1" applyAlignment="1">
      <alignment vertical="center"/>
    </xf>
    <xf numFmtId="4" fontId="3" fillId="0" borderId="0" xfId="0" applyNumberFormat="1" applyFont="1" applyAlignment="1">
      <alignment horizontal="left" vertical="center"/>
    </xf>
    <xf numFmtId="165" fontId="4" fillId="0" borderId="23" xfId="0" applyNumberFormat="1" applyFont="1" applyBorder="1" applyAlignment="1">
      <alignment horizontal="right" vertical="center"/>
    </xf>
    <xf numFmtId="165" fontId="4" fillId="0" borderId="23" xfId="0" applyNumberFormat="1" applyFont="1" applyBorder="1" applyAlignment="1">
      <alignment vertical="center"/>
    </xf>
    <xf numFmtId="0" fontId="4" fillId="0" borderId="5" xfId="0" applyFont="1" applyBorder="1" applyAlignment="1" applyProtection="1">
      <alignment horizontal="left" vertical="center"/>
      <protection locked="0"/>
    </xf>
    <xf numFmtId="0" fontId="3" fillId="9" borderId="16" xfId="0" applyFont="1" applyFill="1" applyBorder="1" applyAlignment="1" applyProtection="1">
      <alignment horizontal="left" vertical="center"/>
      <protection locked="0"/>
    </xf>
    <xf numFmtId="0" fontId="4" fillId="9" borderId="16" xfId="0" applyFont="1" applyFill="1" applyBorder="1" applyAlignment="1" applyProtection="1">
      <alignment horizontal="left" vertical="center"/>
      <protection locked="0"/>
    </xf>
    <xf numFmtId="4" fontId="4" fillId="9" borderId="16" xfId="0" applyNumberFormat="1" applyFont="1" applyFill="1" applyBorder="1" applyAlignment="1" applyProtection="1">
      <alignment horizontal="left" vertical="center"/>
      <protection locked="0"/>
    </xf>
    <xf numFmtId="0" fontId="4" fillId="0" borderId="27" xfId="0" applyFont="1" applyBorder="1" applyAlignment="1">
      <alignment horizontal="left" vertical="center" wrapText="1"/>
    </xf>
    <xf numFmtId="0" fontId="4" fillId="0" borderId="3" xfId="0" applyFont="1" applyBorder="1" applyAlignment="1">
      <alignment horizontal="left" vertical="center" wrapText="1"/>
    </xf>
    <xf numFmtId="0" fontId="4" fillId="0" borderId="18" xfId="0" applyFont="1" applyBorder="1" applyAlignment="1">
      <alignment horizontal="left" vertical="center" wrapText="1"/>
    </xf>
    <xf numFmtId="0" fontId="4" fillId="0" borderId="27" xfId="0" applyFont="1" applyBorder="1" applyAlignment="1">
      <alignment horizontal="left" vertical="top" wrapText="1"/>
    </xf>
    <xf numFmtId="0" fontId="4" fillId="0" borderId="3" xfId="0" applyFont="1" applyBorder="1" applyAlignment="1">
      <alignment horizontal="left" vertical="top" wrapText="1"/>
    </xf>
    <xf numFmtId="0" fontId="4" fillId="0" borderId="18" xfId="0" applyFont="1" applyBorder="1" applyAlignment="1">
      <alignment horizontal="left" vertical="top" wrapText="1"/>
    </xf>
  </cellXfs>
  <cellStyles count="1">
    <cellStyle name="Normal" xfId="0" builtinId="0"/>
  </cellStyles>
  <dxfs count="30">
    <dxf>
      <fill>
        <patternFill>
          <bgColor theme="5" tint="0.59996337778862885"/>
        </patternFill>
      </fill>
    </dxf>
    <dxf>
      <fill>
        <patternFill>
          <bgColor theme="9" tint="0.59996337778862885"/>
        </patternFill>
      </fill>
    </dxf>
    <dxf>
      <fill>
        <patternFill>
          <bgColor theme="6" tint="0.59996337778862885"/>
        </patternFill>
      </fill>
    </dxf>
    <dxf>
      <fill>
        <patternFill>
          <bgColor theme="8" tint="0.59996337778862885"/>
        </patternFill>
      </fill>
    </dxf>
    <dxf>
      <fill>
        <patternFill>
          <bgColor theme="3" tint="0.59996337778862885"/>
        </patternFill>
      </fill>
    </dxf>
    <dxf>
      <fill>
        <patternFill>
          <bgColor theme="7" tint="0.59996337778862885"/>
        </patternFill>
      </fill>
    </dxf>
    <dxf>
      <fill>
        <patternFill>
          <bgColor theme="5" tint="0.59996337778862885"/>
        </patternFill>
      </fill>
    </dxf>
    <dxf>
      <fill>
        <patternFill>
          <bgColor theme="9" tint="0.59996337778862885"/>
        </patternFill>
      </fill>
    </dxf>
    <dxf>
      <fill>
        <patternFill>
          <bgColor theme="6" tint="0.59996337778862885"/>
        </patternFill>
      </fill>
    </dxf>
    <dxf>
      <fill>
        <patternFill>
          <bgColor theme="8" tint="0.59996337778862885"/>
        </patternFill>
      </fill>
    </dxf>
    <dxf>
      <fill>
        <patternFill>
          <bgColor theme="3" tint="0.59996337778862885"/>
        </patternFill>
      </fill>
    </dxf>
    <dxf>
      <fill>
        <patternFill>
          <bgColor theme="7" tint="0.59996337778862885"/>
        </patternFill>
      </fill>
    </dxf>
    <dxf>
      <fill>
        <patternFill>
          <bgColor theme="6" tint="0.39994506668294322"/>
        </patternFill>
      </fill>
    </dxf>
    <dxf>
      <fill>
        <patternFill>
          <bgColor theme="5" tint="0.59996337778862885"/>
        </patternFill>
      </fill>
    </dxf>
    <dxf>
      <fill>
        <patternFill>
          <bgColor theme="6" tint="0.39994506668294322"/>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6" tint="0.59996337778862885"/>
        </patternFill>
      </fill>
    </dxf>
    <dxf>
      <fill>
        <patternFill>
          <bgColor theme="8" tint="0.59996337778862885"/>
        </patternFill>
      </fill>
    </dxf>
    <dxf>
      <fill>
        <patternFill>
          <bgColor theme="3" tint="0.59996337778862885"/>
        </patternFill>
      </fill>
    </dxf>
    <dxf>
      <fill>
        <patternFill>
          <bgColor theme="7" tint="0.59996337778862885"/>
        </patternFill>
      </fill>
    </dxf>
    <dxf>
      <fill>
        <patternFill>
          <bgColor theme="6" tint="0.39994506668294322"/>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6" tint="0.59996337778862885"/>
        </patternFill>
      </fill>
    </dxf>
    <dxf>
      <fill>
        <patternFill>
          <bgColor theme="8" tint="0.59996337778862885"/>
        </patternFill>
      </fill>
    </dxf>
    <dxf>
      <fill>
        <patternFill>
          <bgColor theme="3" tint="0.59996337778862885"/>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11</xdr:col>
      <xdr:colOff>1006642</xdr:colOff>
      <xdr:row>1</xdr:row>
      <xdr:rowOff>53640</xdr:rowOff>
    </xdr:from>
    <xdr:to>
      <xdr:col>14</xdr:col>
      <xdr:colOff>2909</xdr:colOff>
      <xdr:row>3</xdr:row>
      <xdr:rowOff>151938</xdr:rowOff>
    </xdr:to>
    <xdr:pic>
      <xdr:nvPicPr>
        <xdr:cNvPr id="2" name="Billed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960267" y="139365"/>
          <a:ext cx="1891867" cy="5364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1568616</xdr:colOff>
      <xdr:row>1</xdr:row>
      <xdr:rowOff>53640</xdr:rowOff>
    </xdr:from>
    <xdr:to>
      <xdr:col>8</xdr:col>
      <xdr:colOff>1047749</xdr:colOff>
      <xdr:row>3</xdr:row>
      <xdr:rowOff>151938</xdr:rowOff>
    </xdr:to>
    <xdr:pic>
      <xdr:nvPicPr>
        <xdr:cNvPr id="2" name="Billed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445791" y="139365"/>
          <a:ext cx="1860383" cy="5364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2778291</xdr:colOff>
      <xdr:row>1</xdr:row>
      <xdr:rowOff>53640</xdr:rowOff>
    </xdr:from>
    <xdr:to>
      <xdr:col>8</xdr:col>
      <xdr:colOff>1038225</xdr:colOff>
      <xdr:row>3</xdr:row>
      <xdr:rowOff>151938</xdr:rowOff>
    </xdr:to>
    <xdr:pic>
      <xdr:nvPicPr>
        <xdr:cNvPr id="2" name="Billed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988841" y="139365"/>
          <a:ext cx="1888959" cy="53644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R256"/>
  <sheetViews>
    <sheetView tabSelected="1" zoomScaleNormal="100" workbookViewId="0">
      <selection activeCell="J20" sqref="J20"/>
    </sheetView>
  </sheetViews>
  <sheetFormatPr defaultRowHeight="17.25" customHeight="1" x14ac:dyDescent="0.15"/>
  <cols>
    <col min="1" max="1" width="1.28515625" style="17" customWidth="1"/>
    <col min="2" max="2" width="42.5703125" style="17" customWidth="1"/>
    <col min="3" max="3" width="5.85546875" style="17" bestFit="1" customWidth="1"/>
    <col min="4" max="4" width="15.42578125" style="76" customWidth="1"/>
    <col min="5" max="5" width="2" style="17" customWidth="1"/>
    <col min="6" max="6" width="25.42578125" style="17" customWidth="1"/>
    <col min="7" max="7" width="15.42578125" style="24" customWidth="1"/>
    <col min="8" max="8" width="2" style="41" customWidth="1"/>
    <col min="9" max="9" width="21.85546875" style="41" customWidth="1"/>
    <col min="10" max="10" width="15.42578125" style="17" customWidth="1"/>
    <col min="11" max="11" width="2" style="17" customWidth="1"/>
    <col min="12" max="12" width="15.7109375" style="17" customWidth="1"/>
    <col min="13" max="13" width="12.28515625" style="17" customWidth="1"/>
    <col min="14" max="14" width="15.42578125" style="26" customWidth="1"/>
    <col min="15" max="15" width="9.140625" style="17"/>
    <col min="16" max="16" width="2.5703125" style="17" customWidth="1"/>
    <col min="17" max="17" width="39.28515625" style="17" customWidth="1"/>
    <col min="18" max="18" width="2.5703125" style="17" customWidth="1"/>
    <col min="19" max="16384" width="9.140625" style="17"/>
  </cols>
  <sheetData>
    <row r="1" spans="2:14" ht="6.75" customHeight="1" x14ac:dyDescent="0.15"/>
    <row r="2" spans="2:14" ht="17.25" customHeight="1" x14ac:dyDescent="0.2">
      <c r="B2" s="7" t="s">
        <v>0</v>
      </c>
      <c r="C2" s="64"/>
    </row>
    <row r="3" spans="2:14" ht="17.25" customHeight="1" x14ac:dyDescent="0.2">
      <c r="B3" s="65" t="s">
        <v>1</v>
      </c>
      <c r="C3" s="65"/>
    </row>
    <row r="4" spans="2:14" ht="17.25" customHeight="1" thickBot="1" x14ac:dyDescent="0.2">
      <c r="B4" s="66"/>
      <c r="C4" s="66"/>
      <c r="D4" s="77"/>
      <c r="E4" s="66"/>
      <c r="F4" s="66"/>
      <c r="G4" s="25"/>
      <c r="H4" s="83"/>
      <c r="I4" s="83"/>
      <c r="J4" s="66"/>
      <c r="K4" s="66"/>
      <c r="L4" s="66"/>
      <c r="M4" s="66"/>
      <c r="N4" s="27"/>
    </row>
    <row r="5" spans="2:14" ht="17.25" customHeight="1" x14ac:dyDescent="0.15">
      <c r="B5" s="20" t="s">
        <v>2</v>
      </c>
      <c r="C5" s="103" t="s">
        <v>3</v>
      </c>
      <c r="D5" s="32"/>
      <c r="E5" s="23"/>
      <c r="F5" s="23"/>
      <c r="G5" s="26"/>
      <c r="J5" s="20"/>
      <c r="K5" s="20"/>
      <c r="L5" s="20" t="s">
        <v>4</v>
      </c>
      <c r="M5" s="23"/>
      <c r="N5" s="97" t="s">
        <v>5</v>
      </c>
    </row>
    <row r="6" spans="2:14" ht="17.25" customHeight="1" x14ac:dyDescent="0.15">
      <c r="B6" s="20" t="s">
        <v>6</v>
      </c>
      <c r="C6" s="103" t="s">
        <v>3</v>
      </c>
      <c r="D6" s="32"/>
      <c r="E6" s="23"/>
      <c r="F6" s="23"/>
      <c r="G6" s="26"/>
      <c r="J6" s="20"/>
      <c r="K6" s="20"/>
      <c r="L6" s="20" t="s">
        <v>7</v>
      </c>
      <c r="M6" s="23"/>
      <c r="N6" s="97"/>
    </row>
    <row r="7" spans="2:14" ht="17.25" customHeight="1" thickBot="1" x14ac:dyDescent="0.2">
      <c r="B7" s="21" t="s">
        <v>8</v>
      </c>
      <c r="C7" s="146" t="s">
        <v>3</v>
      </c>
      <c r="D7" s="78"/>
      <c r="E7" s="5"/>
      <c r="F7" s="5"/>
      <c r="G7" s="27"/>
      <c r="H7" s="83"/>
      <c r="I7" s="83"/>
      <c r="J7" s="5"/>
      <c r="K7" s="5"/>
      <c r="L7" s="5"/>
      <c r="M7" s="5"/>
      <c r="N7" s="27"/>
    </row>
    <row r="8" spans="2:14" ht="6" customHeight="1" thickBot="1" x14ac:dyDescent="0.2">
      <c r="B8" s="28"/>
      <c r="C8" s="28"/>
      <c r="D8" s="79"/>
      <c r="E8" s="29"/>
      <c r="F8" s="29"/>
      <c r="G8" s="30"/>
      <c r="H8" s="84"/>
      <c r="I8" s="84"/>
      <c r="J8" s="29"/>
      <c r="K8" s="29"/>
      <c r="L8" s="29"/>
      <c r="M8" s="29"/>
      <c r="N8" s="30"/>
    </row>
    <row r="9" spans="2:14" ht="17.25" customHeight="1" x14ac:dyDescent="0.15">
      <c r="B9" s="20"/>
      <c r="C9" s="20"/>
      <c r="D9" s="32"/>
      <c r="E9" s="23"/>
      <c r="F9" s="23"/>
      <c r="G9" s="26"/>
      <c r="J9" s="22"/>
      <c r="K9" s="22"/>
      <c r="L9" s="22" t="s">
        <v>9</v>
      </c>
      <c r="M9" s="22"/>
      <c r="N9" s="19" t="s">
        <v>5</v>
      </c>
    </row>
    <row r="10" spans="2:14" ht="6" customHeight="1" x14ac:dyDescent="0.15">
      <c r="B10" s="20"/>
      <c r="C10" s="20"/>
      <c r="D10" s="32"/>
      <c r="E10" s="23"/>
      <c r="F10" s="23"/>
      <c r="G10" s="26"/>
      <c r="J10" s="23"/>
      <c r="K10" s="23"/>
      <c r="L10" s="23"/>
      <c r="M10" s="23"/>
    </row>
    <row r="11" spans="2:14" ht="17.25" customHeight="1" x14ac:dyDescent="0.15">
      <c r="B11" s="20" t="s">
        <v>10</v>
      </c>
      <c r="C11" s="20"/>
      <c r="D11" s="151"/>
      <c r="E11" s="23"/>
      <c r="F11" s="20" t="s">
        <v>11</v>
      </c>
      <c r="G11" s="31">
        <f>SUM(Anlægsøkonomi!I10-Byggeregnskab!D33)</f>
        <v>0</v>
      </c>
      <c r="J11" s="23"/>
      <c r="K11" s="23"/>
      <c r="L11" s="23" t="s">
        <v>12</v>
      </c>
      <c r="M11" s="23"/>
    </row>
    <row r="12" spans="2:14" ht="6" customHeight="1" x14ac:dyDescent="0.15">
      <c r="D12" s="32"/>
      <c r="E12" s="23"/>
      <c r="F12" s="23"/>
      <c r="G12" s="26"/>
      <c r="J12" s="23"/>
      <c r="K12" s="23"/>
      <c r="L12" s="23"/>
      <c r="M12" s="23"/>
    </row>
    <row r="13" spans="2:14" ht="17.25" customHeight="1" x14ac:dyDescent="0.15">
      <c r="B13" s="20" t="s">
        <v>13</v>
      </c>
      <c r="C13" s="20"/>
      <c r="D13" s="31">
        <f>SUM(N19+N21+N23+N25+N27+N29)</f>
        <v>0</v>
      </c>
      <c r="E13" s="23"/>
      <c r="F13" s="20" t="s">
        <v>14</v>
      </c>
      <c r="G13" s="31">
        <f>SUM(Besparelsesforslag!I10)</f>
        <v>0</v>
      </c>
      <c r="J13" s="23"/>
      <c r="K13" s="23"/>
      <c r="L13" s="23" t="s">
        <v>12</v>
      </c>
      <c r="M13" s="23"/>
    </row>
    <row r="14" spans="2:14" ht="6" customHeight="1" x14ac:dyDescent="0.15">
      <c r="B14" s="20"/>
      <c r="C14" s="20"/>
      <c r="D14" s="32"/>
      <c r="E14" s="23"/>
      <c r="F14" s="23"/>
      <c r="G14" s="26"/>
      <c r="J14" s="23"/>
      <c r="K14" s="23"/>
      <c r="L14" s="23"/>
      <c r="M14" s="23"/>
    </row>
    <row r="15" spans="2:14" ht="17.25" customHeight="1" x14ac:dyDescent="0.15">
      <c r="B15" s="20" t="s">
        <v>15</v>
      </c>
      <c r="C15" s="20"/>
      <c r="D15" s="31">
        <f>SUM(D11-D13)</f>
        <v>0</v>
      </c>
      <c r="E15" s="23"/>
      <c r="F15" s="20" t="s">
        <v>16</v>
      </c>
      <c r="G15" s="31">
        <f>SUM(G11-G13)</f>
        <v>0</v>
      </c>
      <c r="J15" s="23"/>
      <c r="K15" s="23"/>
      <c r="L15" s="23" t="s">
        <v>12</v>
      </c>
      <c r="M15" s="23"/>
    </row>
    <row r="16" spans="2:14" ht="6" customHeight="1" x14ac:dyDescent="0.15">
      <c r="B16" s="20"/>
      <c r="C16" s="20"/>
      <c r="D16" s="32"/>
      <c r="E16" s="23"/>
      <c r="F16" s="23"/>
      <c r="G16" s="26"/>
      <c r="J16" s="23"/>
      <c r="K16" s="23"/>
      <c r="L16" s="23"/>
      <c r="M16" s="23"/>
    </row>
    <row r="17" spans="2:18" ht="17.25" customHeight="1" thickBot="1" x14ac:dyDescent="0.2">
      <c r="B17" s="20"/>
      <c r="C17" s="20"/>
      <c r="D17" s="32"/>
      <c r="E17" s="23"/>
      <c r="F17" s="23"/>
      <c r="G17" s="26"/>
      <c r="J17" s="23"/>
      <c r="K17" s="23"/>
      <c r="L17" s="23"/>
      <c r="M17" s="23"/>
    </row>
    <row r="18" spans="2:18" ht="6" customHeight="1" x14ac:dyDescent="0.15">
      <c r="B18" s="20"/>
      <c r="C18" s="20"/>
      <c r="D18" s="32"/>
      <c r="E18" s="23"/>
      <c r="F18" s="23"/>
      <c r="G18" s="26"/>
      <c r="J18" s="23"/>
      <c r="K18" s="23"/>
      <c r="L18" s="23"/>
      <c r="M18" s="23"/>
      <c r="P18" s="87"/>
      <c r="Q18" s="88"/>
      <c r="R18" s="89"/>
    </row>
    <row r="19" spans="2:18" ht="17.25" customHeight="1" x14ac:dyDescent="0.15">
      <c r="B19" s="148" t="s">
        <v>17</v>
      </c>
      <c r="C19" s="20"/>
      <c r="D19" s="151"/>
      <c r="E19" s="23"/>
      <c r="F19" s="112" t="s">
        <v>18</v>
      </c>
      <c r="G19" s="18"/>
      <c r="I19" s="103" t="s">
        <v>19</v>
      </c>
      <c r="J19" s="67">
        <f>SUM(D19-N19)</f>
        <v>0</v>
      </c>
      <c r="K19" s="23"/>
      <c r="L19" s="112" t="s">
        <v>20</v>
      </c>
      <c r="M19" s="23"/>
      <c r="N19" s="153">
        <f>SUMIF(J$33:J$1048576,2019,G$33:G$1048576)</f>
        <v>0</v>
      </c>
      <c r="P19" s="90"/>
      <c r="Q19" s="91" t="s">
        <v>21</v>
      </c>
      <c r="R19" s="92"/>
    </row>
    <row r="20" spans="2:18" ht="6" customHeight="1" x14ac:dyDescent="0.15">
      <c r="B20" s="20"/>
      <c r="C20" s="20"/>
      <c r="D20" s="33"/>
      <c r="E20" s="23"/>
      <c r="F20" s="23"/>
      <c r="G20" s="41"/>
      <c r="J20" s="32"/>
      <c r="K20" s="23"/>
      <c r="L20" s="23"/>
      <c r="M20" s="23"/>
      <c r="N20" s="33"/>
      <c r="P20" s="90"/>
      <c r="Q20" s="93"/>
      <c r="R20" s="92"/>
    </row>
    <row r="21" spans="2:18" ht="17.25" customHeight="1" x14ac:dyDescent="0.15">
      <c r="B21" s="148" t="s">
        <v>17</v>
      </c>
      <c r="C21" s="20"/>
      <c r="D21" s="151"/>
      <c r="E21" s="23"/>
      <c r="F21" s="112" t="s">
        <v>18</v>
      </c>
      <c r="G21" s="18"/>
      <c r="I21" s="103" t="s">
        <v>19</v>
      </c>
      <c r="J21" s="67">
        <f>SUM(D21-N21)</f>
        <v>0</v>
      </c>
      <c r="K21" s="23"/>
      <c r="L21" s="112" t="s">
        <v>20</v>
      </c>
      <c r="M21" s="23"/>
      <c r="N21" s="154">
        <f>SUMIF(J$33:J$1048576,2020,G$33:G$1048576)</f>
        <v>0</v>
      </c>
      <c r="P21" s="90"/>
      <c r="Q21" s="188" t="s">
        <v>22</v>
      </c>
      <c r="R21" s="92"/>
    </row>
    <row r="22" spans="2:18" ht="6" customHeight="1" x14ac:dyDescent="0.15">
      <c r="B22" s="20"/>
      <c r="C22" s="20"/>
      <c r="D22" s="33"/>
      <c r="E22" s="23"/>
      <c r="F22" s="23"/>
      <c r="G22" s="41"/>
      <c r="J22" s="32"/>
      <c r="K22" s="23"/>
      <c r="L22" s="23"/>
      <c r="M22" s="23"/>
      <c r="N22" s="33"/>
      <c r="P22" s="90"/>
      <c r="Q22" s="189"/>
      <c r="R22" s="92"/>
    </row>
    <row r="23" spans="2:18" ht="17.25" customHeight="1" x14ac:dyDescent="0.15">
      <c r="B23" s="148" t="s">
        <v>17</v>
      </c>
      <c r="C23" s="20"/>
      <c r="D23" s="151"/>
      <c r="E23" s="23"/>
      <c r="F23" s="112" t="s">
        <v>18</v>
      </c>
      <c r="G23" s="18"/>
      <c r="I23" s="103" t="s">
        <v>19</v>
      </c>
      <c r="J23" s="67">
        <f>SUM(D23-N23)</f>
        <v>0</v>
      </c>
      <c r="K23" s="23"/>
      <c r="L23" s="112" t="s">
        <v>20</v>
      </c>
      <c r="M23" s="23"/>
      <c r="N23" s="155">
        <f>SUMIF(J$33:J$1048576,2021,G$33:G$1048576)</f>
        <v>0</v>
      </c>
      <c r="P23" s="90"/>
      <c r="Q23" s="189"/>
      <c r="R23" s="92"/>
    </row>
    <row r="24" spans="2:18" ht="6" customHeight="1" x14ac:dyDescent="0.15">
      <c r="B24" s="20"/>
      <c r="C24" s="20"/>
      <c r="D24" s="33"/>
      <c r="E24" s="23"/>
      <c r="F24" s="23"/>
      <c r="G24" s="41"/>
      <c r="J24" s="32"/>
      <c r="K24" s="23"/>
      <c r="L24" s="23"/>
      <c r="M24" s="23"/>
      <c r="N24" s="33"/>
      <c r="P24" s="90"/>
      <c r="Q24" s="189"/>
      <c r="R24" s="92"/>
    </row>
    <row r="25" spans="2:18" ht="17.25" customHeight="1" x14ac:dyDescent="0.15">
      <c r="B25" s="148" t="s">
        <v>17</v>
      </c>
      <c r="C25" s="20"/>
      <c r="D25" s="151"/>
      <c r="E25" s="23"/>
      <c r="F25" s="112" t="s">
        <v>18</v>
      </c>
      <c r="G25" s="18"/>
      <c r="I25" s="103" t="s">
        <v>19</v>
      </c>
      <c r="J25" s="67">
        <f>SUM(D25-N25)</f>
        <v>0</v>
      </c>
      <c r="K25" s="23"/>
      <c r="L25" s="112" t="s">
        <v>20</v>
      </c>
      <c r="M25" s="23"/>
      <c r="N25" s="156">
        <f>SUMIF(J$33:J$1048576,2022,G$33:G$1048576)</f>
        <v>0</v>
      </c>
      <c r="P25" s="90"/>
      <c r="Q25" s="189"/>
      <c r="R25" s="92"/>
    </row>
    <row r="26" spans="2:18" ht="6" customHeight="1" x14ac:dyDescent="0.15">
      <c r="B26" s="20"/>
      <c r="C26" s="20"/>
      <c r="D26" s="33"/>
      <c r="E26" s="23"/>
      <c r="F26" s="23"/>
      <c r="G26" s="41"/>
      <c r="J26" s="32"/>
      <c r="K26" s="23"/>
      <c r="L26" s="23"/>
      <c r="M26" s="23"/>
      <c r="N26" s="33"/>
      <c r="P26" s="90"/>
      <c r="Q26" s="189"/>
      <c r="R26" s="92"/>
    </row>
    <row r="27" spans="2:18" ht="17.25" customHeight="1" x14ac:dyDescent="0.15">
      <c r="B27" s="148" t="s">
        <v>17</v>
      </c>
      <c r="C27" s="20"/>
      <c r="D27" s="151"/>
      <c r="E27" s="23"/>
      <c r="F27" s="112" t="s">
        <v>18</v>
      </c>
      <c r="G27" s="18"/>
      <c r="I27" s="103" t="s">
        <v>19</v>
      </c>
      <c r="J27" s="67">
        <f>SUM(D27-N27)</f>
        <v>0</v>
      </c>
      <c r="K27" s="23"/>
      <c r="L27" s="112" t="s">
        <v>20</v>
      </c>
      <c r="M27" s="23"/>
      <c r="N27" s="157">
        <f>SUMIF(J$33:J$1048576,2023,G$33:G$1048576)</f>
        <v>0</v>
      </c>
      <c r="P27" s="90"/>
      <c r="Q27" s="189"/>
      <c r="R27" s="92"/>
    </row>
    <row r="28" spans="2:18" ht="6" customHeight="1" x14ac:dyDescent="0.15">
      <c r="B28" s="20"/>
      <c r="C28" s="20"/>
      <c r="D28" s="33"/>
      <c r="E28" s="23"/>
      <c r="F28" s="23"/>
      <c r="G28" s="41"/>
      <c r="J28" s="32"/>
      <c r="K28" s="23"/>
      <c r="L28" s="23"/>
      <c r="M28" s="23"/>
      <c r="N28" s="33"/>
      <c r="P28" s="90"/>
      <c r="Q28" s="190"/>
      <c r="R28" s="92"/>
    </row>
    <row r="29" spans="2:18" ht="17.25" customHeight="1" thickBot="1" x14ac:dyDescent="0.2">
      <c r="B29" s="148" t="s">
        <v>17</v>
      </c>
      <c r="C29" s="20"/>
      <c r="D29" s="152"/>
      <c r="E29" s="68"/>
      <c r="F29" s="112" t="s">
        <v>18</v>
      </c>
      <c r="G29" s="18"/>
      <c r="I29" s="103" t="s">
        <v>19</v>
      </c>
      <c r="J29" s="67">
        <f>SUM(D29-N29)</f>
        <v>0</v>
      </c>
      <c r="K29" s="23"/>
      <c r="L29" s="112" t="s">
        <v>20</v>
      </c>
      <c r="M29" s="23"/>
      <c r="N29" s="158">
        <f>SUMIF(J$33:J$1048576,2024,G$33:G$1048576)</f>
        <v>0</v>
      </c>
      <c r="P29" s="94"/>
      <c r="Q29" s="95"/>
      <c r="R29" s="96"/>
    </row>
    <row r="30" spans="2:18" ht="6" customHeight="1" x14ac:dyDescent="0.15">
      <c r="B30" s="20"/>
      <c r="C30" s="20"/>
      <c r="D30" s="32"/>
      <c r="E30" s="23"/>
      <c r="F30" s="23"/>
      <c r="G30" s="26"/>
      <c r="J30" s="23"/>
      <c r="K30" s="23"/>
      <c r="L30" s="23"/>
      <c r="M30" s="23"/>
    </row>
    <row r="31" spans="2:18" ht="17.25" customHeight="1" thickBot="1" x14ac:dyDescent="0.2">
      <c r="B31" s="21"/>
      <c r="C31" s="21"/>
      <c r="D31" s="80"/>
      <c r="E31" s="69"/>
      <c r="F31" s="5"/>
      <c r="G31" s="27"/>
      <c r="H31" s="83"/>
      <c r="I31" s="83"/>
      <c r="J31" s="21"/>
      <c r="K31" s="21"/>
      <c r="L31" s="21"/>
      <c r="M31" s="21"/>
      <c r="N31" s="70"/>
    </row>
    <row r="32" spans="2:18" ht="6" customHeight="1" thickBot="1" x14ac:dyDescent="0.2">
      <c r="B32" s="71"/>
      <c r="C32" s="71"/>
      <c r="D32" s="81"/>
      <c r="E32" s="71"/>
      <c r="F32" s="71"/>
      <c r="G32" s="34"/>
      <c r="H32" s="84"/>
      <c r="I32" s="84"/>
      <c r="J32" s="71"/>
      <c r="K32" s="71"/>
      <c r="L32" s="71"/>
      <c r="M32" s="71"/>
      <c r="N32" s="30"/>
    </row>
    <row r="33" spans="2:18" ht="17.25" customHeight="1" x14ac:dyDescent="0.15">
      <c r="B33" s="159" t="s">
        <v>23</v>
      </c>
      <c r="C33" s="35" t="s">
        <v>24</v>
      </c>
      <c r="D33" s="98">
        <v>0</v>
      </c>
      <c r="E33" s="56" t="s">
        <v>25</v>
      </c>
      <c r="F33" s="36"/>
      <c r="G33" s="37"/>
      <c r="H33" s="37"/>
      <c r="I33" s="86"/>
      <c r="J33" s="38"/>
      <c r="K33" s="38"/>
      <c r="L33" s="38"/>
      <c r="M33" s="35" t="s">
        <v>26</v>
      </c>
      <c r="N33" s="98">
        <f>SUM(D33-((SUMIF(J35:J47,2019,G35:G47))+SUMIF(J35:J47,2020,G35:G47)+SUMIF(J35:J47,2021,G35:G47)+SUMIF(J35:J47,2022,G35:G47)+SUMIF(J35:J47,2023,G35:G47)+SUMIF(J35:J47,2024,G35:G47)))</f>
        <v>0</v>
      </c>
      <c r="P33" s="87"/>
      <c r="Q33" s="88"/>
      <c r="R33" s="89"/>
    </row>
    <row r="34" spans="2:18" ht="17.25" customHeight="1" x14ac:dyDescent="0.15">
      <c r="B34" s="39" t="s">
        <v>27</v>
      </c>
      <c r="C34" s="39"/>
      <c r="D34" s="82"/>
      <c r="E34" s="39"/>
      <c r="F34" s="72" t="s">
        <v>28</v>
      </c>
      <c r="G34" s="40" t="s">
        <v>29</v>
      </c>
      <c r="H34" s="85" t="s">
        <v>30</v>
      </c>
      <c r="I34" s="39"/>
      <c r="J34" s="73" t="s">
        <v>31</v>
      </c>
      <c r="K34" s="39" t="s">
        <v>32</v>
      </c>
      <c r="L34" s="39"/>
      <c r="M34" s="39"/>
      <c r="N34" s="75"/>
      <c r="P34" s="90"/>
      <c r="Q34" s="91" t="s">
        <v>33</v>
      </c>
      <c r="R34" s="92"/>
    </row>
    <row r="35" spans="2:18" ht="17.25" customHeight="1" x14ac:dyDescent="0.15">
      <c r="B35" s="160"/>
      <c r="C35" s="160"/>
      <c r="D35" s="161"/>
      <c r="E35" s="160"/>
      <c r="F35" s="162"/>
      <c r="G35" s="163"/>
      <c r="H35" s="164"/>
      <c r="I35" s="160"/>
      <c r="J35" s="162"/>
      <c r="K35" s="160"/>
      <c r="L35" s="160"/>
      <c r="M35" s="160"/>
      <c r="N35" s="161"/>
      <c r="P35" s="90"/>
      <c r="Q35" s="93"/>
      <c r="R35" s="92"/>
    </row>
    <row r="36" spans="2:18" ht="17.25" customHeight="1" x14ac:dyDescent="0.15">
      <c r="B36" s="160"/>
      <c r="C36" s="160"/>
      <c r="D36" s="161"/>
      <c r="E36" s="160"/>
      <c r="F36" s="162"/>
      <c r="G36" s="165"/>
      <c r="H36" s="160"/>
      <c r="I36" s="160"/>
      <c r="J36" s="162"/>
      <c r="K36" s="160"/>
      <c r="L36" s="160"/>
      <c r="M36" s="160"/>
      <c r="N36" s="161"/>
      <c r="P36" s="90"/>
      <c r="Q36" s="185" t="s">
        <v>34</v>
      </c>
      <c r="R36" s="92"/>
    </row>
    <row r="37" spans="2:18" ht="17.25" customHeight="1" x14ac:dyDescent="0.15">
      <c r="B37" s="41"/>
      <c r="C37" s="41"/>
      <c r="D37" s="161"/>
      <c r="E37" s="41"/>
      <c r="F37" s="166"/>
      <c r="G37" s="165"/>
      <c r="J37" s="166"/>
      <c r="K37" s="41"/>
      <c r="L37" s="41"/>
      <c r="M37" s="41"/>
      <c r="N37" s="167"/>
      <c r="P37" s="90"/>
      <c r="Q37" s="186"/>
      <c r="R37" s="92"/>
    </row>
    <row r="38" spans="2:18" ht="17.25" customHeight="1" x14ac:dyDescent="0.15">
      <c r="B38" s="160"/>
      <c r="C38" s="160"/>
      <c r="D38" s="161"/>
      <c r="E38" s="160"/>
      <c r="F38" s="162"/>
      <c r="G38" s="165"/>
      <c r="H38" s="160"/>
      <c r="I38" s="160"/>
      <c r="J38" s="162"/>
      <c r="K38" s="160"/>
      <c r="L38" s="160"/>
      <c r="M38" s="160"/>
      <c r="N38" s="161"/>
      <c r="P38" s="90"/>
      <c r="Q38" s="186"/>
      <c r="R38" s="92"/>
    </row>
    <row r="39" spans="2:18" ht="17.25" customHeight="1" x14ac:dyDescent="0.15">
      <c r="B39" s="160"/>
      <c r="C39" s="160"/>
      <c r="D39" s="161"/>
      <c r="E39" s="160"/>
      <c r="F39" s="162"/>
      <c r="G39" s="165"/>
      <c r="H39" s="160"/>
      <c r="I39" s="160"/>
      <c r="J39" s="162"/>
      <c r="K39" s="160"/>
      <c r="L39" s="160"/>
      <c r="M39" s="160"/>
      <c r="N39" s="161"/>
      <c r="P39" s="90"/>
      <c r="Q39" s="186"/>
      <c r="R39" s="92"/>
    </row>
    <row r="40" spans="2:18" ht="17.25" customHeight="1" x14ac:dyDescent="0.15">
      <c r="B40" s="160"/>
      <c r="C40" s="160"/>
      <c r="D40" s="161"/>
      <c r="E40" s="160"/>
      <c r="F40" s="162"/>
      <c r="G40" s="165"/>
      <c r="H40" s="160"/>
      <c r="I40" s="160"/>
      <c r="J40" s="162"/>
      <c r="K40" s="160"/>
      <c r="L40" s="160"/>
      <c r="M40" s="160"/>
      <c r="N40" s="161"/>
      <c r="P40" s="90"/>
      <c r="Q40" s="187"/>
      <c r="R40" s="92"/>
    </row>
    <row r="41" spans="2:18" ht="17.25" customHeight="1" thickBot="1" x14ac:dyDescent="0.2">
      <c r="B41" s="168"/>
      <c r="C41" s="168"/>
      <c r="D41" s="169"/>
      <c r="E41" s="168"/>
      <c r="F41" s="170"/>
      <c r="G41" s="165"/>
      <c r="H41" s="168"/>
      <c r="I41" s="168"/>
      <c r="J41" s="170"/>
      <c r="K41" s="168"/>
      <c r="L41" s="168"/>
      <c r="M41" s="168"/>
      <c r="N41" s="169"/>
      <c r="P41" s="94"/>
      <c r="Q41" s="95"/>
      <c r="R41" s="96"/>
    </row>
    <row r="42" spans="2:18" s="110" customFormat="1" ht="17.25" customHeight="1" x14ac:dyDescent="0.15">
      <c r="B42" s="104"/>
      <c r="C42" s="104"/>
      <c r="D42" s="117"/>
      <c r="E42" s="104"/>
      <c r="F42" s="118"/>
      <c r="G42" s="10"/>
      <c r="H42" s="104"/>
      <c r="I42" s="104"/>
      <c r="J42" s="118"/>
      <c r="K42" s="104"/>
      <c r="L42" s="104"/>
      <c r="M42" s="104"/>
      <c r="N42" s="117"/>
      <c r="Q42" s="111"/>
    </row>
    <row r="43" spans="2:18" s="110" customFormat="1" ht="17.25" customHeight="1" x14ac:dyDescent="0.15">
      <c r="B43" s="104"/>
      <c r="C43" s="104"/>
      <c r="D43" s="117"/>
      <c r="E43" s="104"/>
      <c r="F43" s="118"/>
      <c r="G43" s="10"/>
      <c r="H43" s="104"/>
      <c r="I43" s="104"/>
      <c r="J43" s="118"/>
      <c r="K43" s="104"/>
      <c r="L43" s="104"/>
      <c r="M43" s="104"/>
      <c r="N43" s="117"/>
      <c r="Q43" s="111"/>
    </row>
    <row r="44" spans="2:18" s="110" customFormat="1" ht="17.25" customHeight="1" x14ac:dyDescent="0.15">
      <c r="B44" s="104"/>
      <c r="C44" s="104"/>
      <c r="D44" s="117"/>
      <c r="E44" s="104"/>
      <c r="F44" s="118"/>
      <c r="G44" s="10"/>
      <c r="H44" s="104"/>
      <c r="I44" s="104"/>
      <c r="J44" s="118"/>
      <c r="K44" s="104"/>
      <c r="L44" s="104"/>
      <c r="M44" s="104"/>
      <c r="N44" s="117"/>
    </row>
    <row r="45" spans="2:18" s="110" customFormat="1" ht="17.25" customHeight="1" x14ac:dyDescent="0.15">
      <c r="B45" s="104"/>
      <c r="C45" s="104"/>
      <c r="D45" s="117"/>
      <c r="E45" s="104"/>
      <c r="F45" s="118"/>
      <c r="G45" s="10"/>
      <c r="H45" s="104"/>
      <c r="I45" s="104"/>
      <c r="J45" s="118"/>
      <c r="K45" s="104"/>
      <c r="L45" s="104"/>
      <c r="M45" s="104"/>
      <c r="N45" s="117"/>
    </row>
    <row r="46" spans="2:18" s="110" customFormat="1" ht="17.25" customHeight="1" x14ac:dyDescent="0.15">
      <c r="B46" s="104"/>
      <c r="C46" s="104"/>
      <c r="D46" s="117"/>
      <c r="E46" s="104"/>
      <c r="F46" s="118"/>
      <c r="G46" s="10"/>
      <c r="H46" s="104"/>
      <c r="I46" s="104"/>
      <c r="J46" s="118"/>
      <c r="K46" s="104"/>
      <c r="L46" s="104"/>
      <c r="M46" s="104"/>
      <c r="N46" s="117"/>
    </row>
    <row r="47" spans="2:18" s="110" customFormat="1" ht="17.25" customHeight="1" x14ac:dyDescent="0.15">
      <c r="B47" s="105"/>
      <c r="C47" s="105"/>
      <c r="D47" s="119"/>
      <c r="E47" s="120"/>
      <c r="F47" s="121"/>
      <c r="G47" s="11"/>
      <c r="H47" s="105"/>
      <c r="I47" s="105"/>
      <c r="J47" s="121"/>
      <c r="K47" s="105"/>
      <c r="L47" s="105"/>
      <c r="M47" s="105"/>
      <c r="N47" s="119"/>
    </row>
    <row r="48" spans="2:18" ht="17.25" customHeight="1" x14ac:dyDescent="0.15">
      <c r="B48" s="171" t="s">
        <v>35</v>
      </c>
      <c r="C48" s="42" t="s">
        <v>24</v>
      </c>
      <c r="D48" s="99">
        <v>0</v>
      </c>
      <c r="E48" s="58" t="s">
        <v>25</v>
      </c>
      <c r="F48" s="44"/>
      <c r="G48" s="45"/>
      <c r="H48" s="45"/>
      <c r="I48" s="43"/>
      <c r="J48" s="43"/>
      <c r="K48" s="43"/>
      <c r="L48" s="43"/>
      <c r="M48" s="42" t="s">
        <v>26</v>
      </c>
      <c r="N48" s="172">
        <f>SUM(D48-((SUMIF(J50:J56,2019,G50:G56))+SUMIF(J50:J56,2020,G50:G56)+SUMIF(J50:J56,2021,G50:G56)+SUMIF(J50:J56,2022,G50:G56)+SUMIF(J50:J56,2023,G50:G56)+SUMIF(J50:J56,2024,G50:G56)))</f>
        <v>0</v>
      </c>
    </row>
    <row r="49" spans="2:14" ht="17.25" customHeight="1" x14ac:dyDescent="0.15">
      <c r="B49" s="39" t="s">
        <v>27</v>
      </c>
      <c r="C49" s="39"/>
      <c r="D49" s="82"/>
      <c r="E49" s="39"/>
      <c r="F49" s="72" t="s">
        <v>28</v>
      </c>
      <c r="G49" s="40" t="s">
        <v>29</v>
      </c>
      <c r="H49" s="85" t="s">
        <v>30</v>
      </c>
      <c r="I49" s="39"/>
      <c r="J49" s="73" t="s">
        <v>31</v>
      </c>
      <c r="K49" s="39" t="s">
        <v>32</v>
      </c>
      <c r="L49" s="39"/>
      <c r="M49" s="39"/>
      <c r="N49" s="75"/>
    </row>
    <row r="50" spans="2:14" s="110" customFormat="1" ht="17.25" customHeight="1" x14ac:dyDescent="0.15">
      <c r="B50" s="101"/>
      <c r="C50" s="101"/>
      <c r="D50" s="113"/>
      <c r="E50" s="101"/>
      <c r="F50" s="114"/>
      <c r="G50" s="8"/>
      <c r="H50" s="102"/>
      <c r="I50" s="101"/>
      <c r="J50" s="114"/>
      <c r="K50" s="101"/>
      <c r="L50" s="101"/>
      <c r="M50" s="101"/>
      <c r="N50" s="113"/>
    </row>
    <row r="51" spans="2:14" s="110" customFormat="1" ht="17.25" customHeight="1" x14ac:dyDescent="0.15">
      <c r="B51" s="103"/>
      <c r="C51" s="103"/>
      <c r="D51" s="116"/>
      <c r="E51" s="103"/>
      <c r="F51" s="115"/>
      <c r="G51" s="9"/>
      <c r="H51" s="103"/>
      <c r="I51" s="103"/>
      <c r="J51" s="115"/>
      <c r="K51" s="103"/>
      <c r="L51" s="103"/>
      <c r="M51" s="103"/>
      <c r="N51" s="113"/>
    </row>
    <row r="52" spans="2:14" s="110" customFormat="1" ht="17.25" customHeight="1" x14ac:dyDescent="0.15">
      <c r="B52" s="101"/>
      <c r="C52" s="101"/>
      <c r="D52" s="113"/>
      <c r="E52" s="101"/>
      <c r="F52" s="114"/>
      <c r="G52" s="9"/>
      <c r="H52" s="101"/>
      <c r="I52" s="101"/>
      <c r="J52" s="114"/>
      <c r="K52" s="101"/>
      <c r="L52" s="101"/>
      <c r="M52" s="101"/>
      <c r="N52" s="113"/>
    </row>
    <row r="53" spans="2:14" s="110" customFormat="1" ht="17.25" customHeight="1" x14ac:dyDescent="0.15">
      <c r="B53" s="101"/>
      <c r="C53" s="101"/>
      <c r="D53" s="113"/>
      <c r="E53" s="101"/>
      <c r="F53" s="114"/>
      <c r="G53" s="9"/>
      <c r="H53" s="101"/>
      <c r="I53" s="101"/>
      <c r="J53" s="114"/>
      <c r="K53" s="101"/>
      <c r="L53" s="101"/>
      <c r="M53" s="101"/>
      <c r="N53" s="113"/>
    </row>
    <row r="54" spans="2:14" s="110" customFormat="1" ht="17.25" customHeight="1" x14ac:dyDescent="0.15">
      <c r="B54" s="101"/>
      <c r="C54" s="101"/>
      <c r="D54" s="113"/>
      <c r="E54" s="101"/>
      <c r="F54" s="114"/>
      <c r="G54" s="9"/>
      <c r="H54" s="101"/>
      <c r="I54" s="101"/>
      <c r="J54" s="114"/>
      <c r="K54" s="101"/>
      <c r="L54" s="101"/>
      <c r="M54" s="101"/>
      <c r="N54" s="117"/>
    </row>
    <row r="55" spans="2:14" s="110" customFormat="1" ht="17.25" customHeight="1" x14ac:dyDescent="0.15">
      <c r="B55" s="101"/>
      <c r="C55" s="101"/>
      <c r="D55" s="113"/>
      <c r="E55" s="101"/>
      <c r="F55" s="114"/>
      <c r="G55" s="9"/>
      <c r="H55" s="101"/>
      <c r="I55" s="101"/>
      <c r="J55" s="114"/>
      <c r="K55" s="101"/>
      <c r="L55" s="101"/>
      <c r="M55" s="101"/>
      <c r="N55" s="117"/>
    </row>
    <row r="56" spans="2:14" s="110" customFormat="1" ht="17.25" customHeight="1" x14ac:dyDescent="0.15">
      <c r="B56" s="101"/>
      <c r="C56" s="101"/>
      <c r="D56" s="113"/>
      <c r="E56" s="101"/>
      <c r="F56" s="114"/>
      <c r="G56" s="9"/>
      <c r="H56" s="101"/>
      <c r="I56" s="101"/>
      <c r="J56" s="114"/>
      <c r="K56" s="101"/>
      <c r="L56" s="101"/>
      <c r="M56" s="101"/>
      <c r="N56" s="113"/>
    </row>
    <row r="57" spans="2:14" ht="17.25" customHeight="1" x14ac:dyDescent="0.15">
      <c r="B57" s="171" t="s">
        <v>36</v>
      </c>
      <c r="C57" s="42" t="s">
        <v>24</v>
      </c>
      <c r="D57" s="99">
        <v>0</v>
      </c>
      <c r="E57" s="58" t="s">
        <v>25</v>
      </c>
      <c r="F57" s="44"/>
      <c r="G57" s="45"/>
      <c r="H57" s="45"/>
      <c r="I57" s="43"/>
      <c r="J57" s="43"/>
      <c r="K57" s="43"/>
      <c r="L57" s="43"/>
      <c r="M57" s="42" t="s">
        <v>26</v>
      </c>
      <c r="N57" s="172">
        <f>SUM(D57-(N59+N65+N72+N95+N111+N122+N126+N130+N135+N140))</f>
        <v>0</v>
      </c>
    </row>
    <row r="58" spans="2:14" ht="17.25" customHeight="1" x14ac:dyDescent="0.15">
      <c r="B58" s="39" t="s">
        <v>27</v>
      </c>
      <c r="C58" s="39"/>
      <c r="D58" s="82"/>
      <c r="E58" s="39"/>
      <c r="F58" s="72" t="s">
        <v>28</v>
      </c>
      <c r="G58" s="40" t="s">
        <v>29</v>
      </c>
      <c r="H58" s="85" t="s">
        <v>30</v>
      </c>
      <c r="I58" s="39"/>
      <c r="J58" s="73" t="s">
        <v>31</v>
      </c>
      <c r="K58" s="39" t="s">
        <v>32</v>
      </c>
      <c r="L58" s="39"/>
      <c r="M58" s="39"/>
      <c r="N58" s="75"/>
    </row>
    <row r="59" spans="2:14" ht="17.25" customHeight="1" x14ac:dyDescent="0.15">
      <c r="B59" s="48" t="s">
        <v>37</v>
      </c>
      <c r="C59" s="61" t="s">
        <v>24</v>
      </c>
      <c r="D59" s="100">
        <v>0</v>
      </c>
      <c r="E59" s="62" t="s">
        <v>25</v>
      </c>
      <c r="F59" s="49"/>
      <c r="G59" s="50"/>
      <c r="H59" s="50"/>
      <c r="I59" s="74"/>
      <c r="J59" s="1"/>
      <c r="K59" s="1"/>
      <c r="L59" s="1"/>
      <c r="M59" s="61" t="s">
        <v>26</v>
      </c>
      <c r="N59" s="100">
        <f>SUM(D59-((SUMIF(J60:J64,2019,G60:G64))+SUMIF(J60:J64,2020,G60:G64)+SUMIF(J60:J64,2021,G60:G64)+SUMIF(J60:J64,2022,G60:G64)+SUMIF(J60:J64,2023,G60:G64)+SUMIF(J60:J64,2024,G60:G64)))</f>
        <v>0</v>
      </c>
    </row>
    <row r="60" spans="2:14" s="110" customFormat="1" ht="17.25" customHeight="1" x14ac:dyDescent="0.15">
      <c r="B60" s="101"/>
      <c r="C60" s="101"/>
      <c r="D60" s="113"/>
      <c r="E60" s="101"/>
      <c r="F60" s="114"/>
      <c r="G60" s="9"/>
      <c r="H60" s="101"/>
      <c r="I60" s="101"/>
      <c r="J60" s="114"/>
      <c r="K60" s="101"/>
      <c r="L60" s="101"/>
      <c r="M60" s="101"/>
      <c r="N60" s="113"/>
    </row>
    <row r="61" spans="2:14" s="110" customFormat="1" ht="17.25" customHeight="1" x14ac:dyDescent="0.15">
      <c r="B61" s="101"/>
      <c r="C61" s="101"/>
      <c r="D61" s="113"/>
      <c r="E61" s="101"/>
      <c r="F61" s="114"/>
      <c r="G61" s="9"/>
      <c r="H61" s="101"/>
      <c r="I61" s="101"/>
      <c r="J61" s="114"/>
      <c r="K61" s="101"/>
      <c r="L61" s="101"/>
      <c r="M61" s="101"/>
      <c r="N61" s="113"/>
    </row>
    <row r="62" spans="2:14" s="110" customFormat="1" ht="17.25" customHeight="1" x14ac:dyDescent="0.15">
      <c r="B62" s="101"/>
      <c r="C62" s="101"/>
      <c r="D62" s="113"/>
      <c r="E62" s="101"/>
      <c r="F62" s="114"/>
      <c r="G62" s="9"/>
      <c r="H62" s="101"/>
      <c r="I62" s="101"/>
      <c r="J62" s="114"/>
      <c r="K62" s="101"/>
      <c r="L62" s="101"/>
      <c r="M62" s="101"/>
      <c r="N62" s="113"/>
    </row>
    <row r="63" spans="2:14" s="110" customFormat="1" ht="17.25" customHeight="1" x14ac:dyDescent="0.15">
      <c r="B63" s="104"/>
      <c r="C63" s="104"/>
      <c r="D63" s="113"/>
      <c r="E63" s="101"/>
      <c r="F63" s="114"/>
      <c r="G63" s="9"/>
      <c r="H63" s="101"/>
      <c r="I63" s="101"/>
      <c r="J63" s="114"/>
      <c r="K63" s="101"/>
      <c r="L63" s="101"/>
      <c r="M63" s="101"/>
      <c r="N63" s="113"/>
    </row>
    <row r="64" spans="2:14" s="110" customFormat="1" ht="17.25" customHeight="1" x14ac:dyDescent="0.15">
      <c r="B64" s="104"/>
      <c r="C64" s="104"/>
      <c r="D64" s="113"/>
      <c r="E64" s="101"/>
      <c r="F64" s="114"/>
      <c r="G64" s="9"/>
      <c r="H64" s="101"/>
      <c r="I64" s="101"/>
      <c r="J64" s="114"/>
      <c r="K64" s="101"/>
      <c r="L64" s="101"/>
      <c r="M64" s="101"/>
      <c r="N64" s="113"/>
    </row>
    <row r="65" spans="2:14" ht="17.25" customHeight="1" x14ac:dyDescent="0.15">
      <c r="B65" s="48" t="s">
        <v>38</v>
      </c>
      <c r="C65" s="61" t="s">
        <v>24</v>
      </c>
      <c r="D65" s="100">
        <v>0</v>
      </c>
      <c r="E65" s="62" t="s">
        <v>25</v>
      </c>
      <c r="F65" s="49"/>
      <c r="G65" s="52"/>
      <c r="H65" s="52"/>
      <c r="I65" s="51"/>
      <c r="J65" s="3"/>
      <c r="K65" s="3"/>
      <c r="L65" s="3"/>
      <c r="M65" s="61" t="s">
        <v>26</v>
      </c>
      <c r="N65" s="100">
        <f>SUM(D65-((SUMIF(J66:J71,2019,G66:G71))+SUMIF(J66:J71,2020,G66:G71)+SUMIF(J66:J71,2021,G66:G71)+SUMIF(J66:J71,2022,G66:G71)+SUMIF(J66:J71,2023,G66:G71)+SUMIF(J66:J71,2024,G66:G71)))</f>
        <v>0</v>
      </c>
    </row>
    <row r="66" spans="2:14" s="110" customFormat="1" ht="17.25" customHeight="1" x14ac:dyDescent="0.15">
      <c r="B66" s="104"/>
      <c r="C66" s="104"/>
      <c r="D66" s="113"/>
      <c r="E66" s="101"/>
      <c r="F66" s="114"/>
      <c r="G66" s="9"/>
      <c r="H66" s="101"/>
      <c r="I66" s="101"/>
      <c r="J66" s="114"/>
      <c r="K66" s="101"/>
      <c r="L66" s="101"/>
      <c r="M66" s="101"/>
      <c r="N66" s="113"/>
    </row>
    <row r="67" spans="2:14" s="110" customFormat="1" ht="17.25" customHeight="1" x14ac:dyDescent="0.15">
      <c r="B67" s="101"/>
      <c r="C67" s="101"/>
      <c r="D67" s="113"/>
      <c r="E67" s="101"/>
      <c r="F67" s="114"/>
      <c r="G67" s="9"/>
      <c r="H67" s="101"/>
      <c r="I67" s="101"/>
      <c r="J67" s="114"/>
      <c r="K67" s="101"/>
      <c r="L67" s="101"/>
      <c r="M67" s="101"/>
      <c r="N67" s="113"/>
    </row>
    <row r="68" spans="2:14" s="110" customFormat="1" ht="17.25" customHeight="1" x14ac:dyDescent="0.15">
      <c r="B68" s="101"/>
      <c r="C68" s="101"/>
      <c r="D68" s="113"/>
      <c r="E68" s="101"/>
      <c r="F68" s="114"/>
      <c r="G68" s="9"/>
      <c r="H68" s="101"/>
      <c r="I68" s="101"/>
      <c r="J68" s="114"/>
      <c r="K68" s="101"/>
      <c r="L68" s="101"/>
      <c r="M68" s="101"/>
      <c r="N68" s="113"/>
    </row>
    <row r="69" spans="2:14" s="110" customFormat="1" ht="17.25" customHeight="1" x14ac:dyDescent="0.15">
      <c r="B69" s="101"/>
      <c r="C69" s="101"/>
      <c r="D69" s="113"/>
      <c r="E69" s="101"/>
      <c r="F69" s="114"/>
      <c r="G69" s="9"/>
      <c r="H69" s="101"/>
      <c r="I69" s="101"/>
      <c r="J69" s="114"/>
      <c r="K69" s="101"/>
      <c r="L69" s="101"/>
      <c r="M69" s="101"/>
      <c r="N69" s="113"/>
    </row>
    <row r="70" spans="2:14" s="110" customFormat="1" ht="17.25" customHeight="1" x14ac:dyDescent="0.15">
      <c r="B70" s="101"/>
      <c r="C70" s="101"/>
      <c r="D70" s="113"/>
      <c r="E70" s="101"/>
      <c r="F70" s="114"/>
      <c r="G70" s="9"/>
      <c r="H70" s="101"/>
      <c r="I70" s="101"/>
      <c r="J70" s="114"/>
      <c r="K70" s="101"/>
      <c r="L70" s="101"/>
      <c r="M70" s="101"/>
      <c r="N70" s="113"/>
    </row>
    <row r="71" spans="2:14" s="110" customFormat="1" ht="17.25" customHeight="1" x14ac:dyDescent="0.15">
      <c r="B71" s="101"/>
      <c r="C71" s="101"/>
      <c r="D71" s="113"/>
      <c r="E71" s="101"/>
      <c r="F71" s="114"/>
      <c r="G71" s="9"/>
      <c r="H71" s="101"/>
      <c r="I71" s="101"/>
      <c r="J71" s="114"/>
      <c r="K71" s="101"/>
      <c r="L71" s="101"/>
      <c r="M71" s="101"/>
      <c r="N71" s="113"/>
    </row>
    <row r="72" spans="2:14" ht="17.25" customHeight="1" x14ac:dyDescent="0.15">
      <c r="B72" s="48" t="s">
        <v>39</v>
      </c>
      <c r="C72" s="61" t="s">
        <v>24</v>
      </c>
      <c r="D72" s="100">
        <v>0</v>
      </c>
      <c r="E72" s="62" t="s">
        <v>25</v>
      </c>
      <c r="F72" s="49"/>
      <c r="G72" s="53"/>
      <c r="H72" s="53"/>
      <c r="I72" s="51"/>
      <c r="J72" s="3"/>
      <c r="K72" s="3"/>
      <c r="L72" s="3"/>
      <c r="M72" s="61" t="s">
        <v>26</v>
      </c>
      <c r="N72" s="100">
        <f>SUM(D72-((SUMIF(J73:J94,2019,G73:G94))+SUMIF(J73:J94,2020,G73:G94)+SUMIF(J73:J94,2021,G73:G94)+SUMIF(J73:J94,2022,G73:G94)+SUMIF(J73:J94,2023,G73:G94)+SUMIF(J73:J94,2024,G73:G94)))</f>
        <v>0</v>
      </c>
    </row>
    <row r="73" spans="2:14" s="110" customFormat="1" ht="17.25" customHeight="1" x14ac:dyDescent="0.15">
      <c r="B73" s="104"/>
      <c r="C73" s="104"/>
      <c r="D73" s="117"/>
      <c r="E73" s="104"/>
      <c r="F73" s="118"/>
      <c r="G73" s="9"/>
      <c r="H73" s="104"/>
      <c r="I73" s="104"/>
      <c r="J73" s="118"/>
      <c r="K73" s="104"/>
      <c r="L73" s="104"/>
      <c r="M73" s="104"/>
      <c r="N73" s="113"/>
    </row>
    <row r="74" spans="2:14" s="110" customFormat="1" ht="17.25" customHeight="1" x14ac:dyDescent="0.15">
      <c r="B74" s="104"/>
      <c r="C74" s="104"/>
      <c r="D74" s="117"/>
      <c r="E74" s="104"/>
      <c r="F74" s="118"/>
      <c r="G74" s="9"/>
      <c r="H74" s="104"/>
      <c r="I74" s="104"/>
      <c r="J74" s="118"/>
      <c r="K74" s="104"/>
      <c r="L74" s="104"/>
      <c r="M74" s="104"/>
      <c r="N74" s="113"/>
    </row>
    <row r="75" spans="2:14" s="110" customFormat="1" ht="17.25" customHeight="1" x14ac:dyDescent="0.15">
      <c r="B75" s="104"/>
      <c r="C75" s="104"/>
      <c r="D75" s="117"/>
      <c r="E75" s="104"/>
      <c r="F75" s="118"/>
      <c r="G75" s="9"/>
      <c r="H75" s="104"/>
      <c r="I75" s="104"/>
      <c r="J75" s="118"/>
      <c r="K75" s="104"/>
      <c r="L75" s="104"/>
      <c r="M75" s="104"/>
      <c r="N75" s="113"/>
    </row>
    <row r="76" spans="2:14" s="110" customFormat="1" ht="17.25" customHeight="1" x14ac:dyDescent="0.15">
      <c r="B76" s="104"/>
      <c r="C76" s="104"/>
      <c r="D76" s="117"/>
      <c r="E76" s="104"/>
      <c r="F76" s="118"/>
      <c r="G76" s="9"/>
      <c r="H76" s="104"/>
      <c r="I76" s="104"/>
      <c r="J76" s="118"/>
      <c r="K76" s="104"/>
      <c r="L76" s="104"/>
      <c r="M76" s="104"/>
      <c r="N76" s="113"/>
    </row>
    <row r="77" spans="2:14" s="110" customFormat="1" ht="17.25" customHeight="1" x14ac:dyDescent="0.15">
      <c r="B77" s="104"/>
      <c r="C77" s="104"/>
      <c r="D77" s="117"/>
      <c r="E77" s="104"/>
      <c r="F77" s="118"/>
      <c r="G77" s="9"/>
      <c r="H77" s="104"/>
      <c r="I77" s="104"/>
      <c r="J77" s="118"/>
      <c r="K77" s="104"/>
      <c r="L77" s="104"/>
      <c r="M77" s="104"/>
      <c r="N77" s="113"/>
    </row>
    <row r="78" spans="2:14" s="110" customFormat="1" ht="17.25" customHeight="1" x14ac:dyDescent="0.15">
      <c r="B78" s="104"/>
      <c r="C78" s="104"/>
      <c r="D78" s="117"/>
      <c r="E78" s="104"/>
      <c r="F78" s="118"/>
      <c r="G78" s="9"/>
      <c r="H78" s="104"/>
      <c r="I78" s="104"/>
      <c r="J78" s="118"/>
      <c r="K78" s="104"/>
      <c r="L78" s="104"/>
      <c r="M78" s="104"/>
      <c r="N78" s="113"/>
    </row>
    <row r="79" spans="2:14" s="110" customFormat="1" ht="17.25" customHeight="1" x14ac:dyDescent="0.15">
      <c r="B79" s="104"/>
      <c r="C79" s="104"/>
      <c r="D79" s="117"/>
      <c r="E79" s="104"/>
      <c r="F79" s="118"/>
      <c r="G79" s="9"/>
      <c r="H79" s="104"/>
      <c r="I79" s="104"/>
      <c r="J79" s="118"/>
      <c r="K79" s="104"/>
      <c r="L79" s="104"/>
      <c r="M79" s="104"/>
      <c r="N79" s="113"/>
    </row>
    <row r="80" spans="2:14" s="110" customFormat="1" ht="17.25" customHeight="1" x14ac:dyDescent="0.15">
      <c r="B80" s="104"/>
      <c r="C80" s="104"/>
      <c r="D80" s="117"/>
      <c r="E80" s="104"/>
      <c r="F80" s="118"/>
      <c r="G80" s="9"/>
      <c r="H80" s="104"/>
      <c r="I80" s="104"/>
      <c r="J80" s="118"/>
      <c r="K80" s="104"/>
      <c r="L80" s="104"/>
      <c r="M80" s="104"/>
      <c r="N80" s="113"/>
    </row>
    <row r="81" spans="2:14" s="110" customFormat="1" ht="17.25" customHeight="1" x14ac:dyDescent="0.15">
      <c r="B81" s="104"/>
      <c r="C81" s="104"/>
      <c r="D81" s="117"/>
      <c r="E81" s="104"/>
      <c r="F81" s="118"/>
      <c r="G81" s="9"/>
      <c r="H81" s="104"/>
      <c r="I81" s="104"/>
      <c r="J81" s="118"/>
      <c r="K81" s="104"/>
      <c r="L81" s="104"/>
      <c r="M81" s="104"/>
      <c r="N81" s="113"/>
    </row>
    <row r="82" spans="2:14" s="110" customFormat="1" ht="17.25" customHeight="1" x14ac:dyDescent="0.15">
      <c r="B82" s="104"/>
      <c r="C82" s="104"/>
      <c r="D82" s="117"/>
      <c r="E82" s="104"/>
      <c r="F82" s="118"/>
      <c r="G82" s="9"/>
      <c r="H82" s="104"/>
      <c r="I82" s="104"/>
      <c r="J82" s="118"/>
      <c r="K82" s="104"/>
      <c r="L82" s="104"/>
      <c r="M82" s="104"/>
      <c r="N82" s="113"/>
    </row>
    <row r="83" spans="2:14" s="110" customFormat="1" ht="17.25" customHeight="1" x14ac:dyDescent="0.15">
      <c r="B83" s="104"/>
      <c r="C83" s="104"/>
      <c r="D83" s="117"/>
      <c r="E83" s="104"/>
      <c r="F83" s="118"/>
      <c r="G83" s="9"/>
      <c r="H83" s="104"/>
      <c r="I83" s="104"/>
      <c r="J83" s="118"/>
      <c r="K83" s="104"/>
      <c r="L83" s="104"/>
      <c r="M83" s="104"/>
      <c r="N83" s="113"/>
    </row>
    <row r="84" spans="2:14" s="110" customFormat="1" ht="17.25" customHeight="1" x14ac:dyDescent="0.15">
      <c r="B84" s="104"/>
      <c r="C84" s="104"/>
      <c r="D84" s="117"/>
      <c r="E84" s="104"/>
      <c r="F84" s="118"/>
      <c r="G84" s="9"/>
      <c r="H84" s="104"/>
      <c r="I84" s="104"/>
      <c r="J84" s="118"/>
      <c r="K84" s="104"/>
      <c r="L84" s="104"/>
      <c r="M84" s="104"/>
      <c r="N84" s="113"/>
    </row>
    <row r="85" spans="2:14" s="110" customFormat="1" ht="17.25" customHeight="1" x14ac:dyDescent="0.15">
      <c r="B85" s="104"/>
      <c r="C85" s="104"/>
      <c r="D85" s="117"/>
      <c r="E85" s="104"/>
      <c r="F85" s="118"/>
      <c r="G85" s="9"/>
      <c r="H85" s="104"/>
      <c r="I85" s="104"/>
      <c r="J85" s="118"/>
      <c r="K85" s="104"/>
      <c r="L85" s="104"/>
      <c r="M85" s="104"/>
      <c r="N85" s="113"/>
    </row>
    <row r="86" spans="2:14" s="110" customFormat="1" ht="17.25" customHeight="1" x14ac:dyDescent="0.15">
      <c r="B86" s="104"/>
      <c r="C86" s="104"/>
      <c r="D86" s="117"/>
      <c r="E86" s="104"/>
      <c r="F86" s="118"/>
      <c r="G86" s="9"/>
      <c r="H86" s="104"/>
      <c r="I86" s="104"/>
      <c r="J86" s="118"/>
      <c r="K86" s="104"/>
      <c r="L86" s="104"/>
      <c r="M86" s="104"/>
      <c r="N86" s="113"/>
    </row>
    <row r="87" spans="2:14" s="110" customFormat="1" ht="17.25" customHeight="1" x14ac:dyDescent="0.15">
      <c r="B87" s="104"/>
      <c r="C87" s="104"/>
      <c r="D87" s="117"/>
      <c r="E87" s="104"/>
      <c r="F87" s="118"/>
      <c r="G87" s="9"/>
      <c r="H87" s="104"/>
      <c r="I87" s="104"/>
      <c r="J87" s="118"/>
      <c r="K87" s="104"/>
      <c r="L87" s="104"/>
      <c r="M87" s="104"/>
      <c r="N87" s="113"/>
    </row>
    <row r="88" spans="2:14" s="110" customFormat="1" ht="17.25" customHeight="1" x14ac:dyDescent="0.15">
      <c r="B88" s="104"/>
      <c r="C88" s="104"/>
      <c r="D88" s="117"/>
      <c r="E88" s="104"/>
      <c r="F88" s="118"/>
      <c r="G88" s="9"/>
      <c r="H88" s="104"/>
      <c r="I88" s="104"/>
      <c r="J88" s="118"/>
      <c r="K88" s="104"/>
      <c r="L88" s="104"/>
      <c r="M88" s="104"/>
      <c r="N88" s="113"/>
    </row>
    <row r="89" spans="2:14" s="110" customFormat="1" ht="17.25" customHeight="1" x14ac:dyDescent="0.15">
      <c r="B89" s="104"/>
      <c r="C89" s="104"/>
      <c r="D89" s="117"/>
      <c r="E89" s="104"/>
      <c r="F89" s="118"/>
      <c r="G89" s="9"/>
      <c r="H89" s="104"/>
      <c r="I89" s="104"/>
      <c r="J89" s="118"/>
      <c r="K89" s="104"/>
      <c r="L89" s="104"/>
      <c r="M89" s="104"/>
      <c r="N89" s="113"/>
    </row>
    <row r="90" spans="2:14" s="110" customFormat="1" ht="17.25" customHeight="1" x14ac:dyDescent="0.15">
      <c r="B90" s="104"/>
      <c r="C90" s="104"/>
      <c r="D90" s="117"/>
      <c r="E90" s="104"/>
      <c r="F90" s="118"/>
      <c r="G90" s="9"/>
      <c r="H90" s="104"/>
      <c r="I90" s="104"/>
      <c r="J90" s="118"/>
      <c r="K90" s="104"/>
      <c r="L90" s="104"/>
      <c r="M90" s="104"/>
      <c r="N90" s="113"/>
    </row>
    <row r="91" spans="2:14" s="110" customFormat="1" ht="17.25" customHeight="1" x14ac:dyDescent="0.15">
      <c r="B91" s="104"/>
      <c r="C91" s="104"/>
      <c r="D91" s="117"/>
      <c r="E91" s="104"/>
      <c r="F91" s="118"/>
      <c r="G91" s="9"/>
      <c r="H91" s="104"/>
      <c r="I91" s="104"/>
      <c r="J91" s="118"/>
      <c r="K91" s="104"/>
      <c r="L91" s="104"/>
      <c r="M91" s="104"/>
      <c r="N91" s="113"/>
    </row>
    <row r="92" spans="2:14" s="110" customFormat="1" ht="17.25" customHeight="1" x14ac:dyDescent="0.15">
      <c r="B92" s="104"/>
      <c r="C92" s="104"/>
      <c r="D92" s="117"/>
      <c r="E92" s="104"/>
      <c r="F92" s="118"/>
      <c r="G92" s="9"/>
      <c r="H92" s="104"/>
      <c r="I92" s="104"/>
      <c r="J92" s="118"/>
      <c r="K92" s="104"/>
      <c r="L92" s="104"/>
      <c r="M92" s="104"/>
      <c r="N92" s="113"/>
    </row>
    <row r="93" spans="2:14" s="110" customFormat="1" ht="17.25" customHeight="1" x14ac:dyDescent="0.15">
      <c r="B93" s="104"/>
      <c r="C93" s="104"/>
      <c r="D93" s="117"/>
      <c r="E93" s="104"/>
      <c r="F93" s="118"/>
      <c r="G93" s="9"/>
      <c r="H93" s="104"/>
      <c r="I93" s="104"/>
      <c r="J93" s="118"/>
      <c r="K93" s="104"/>
      <c r="L93" s="104"/>
      <c r="M93" s="104"/>
      <c r="N93" s="113"/>
    </row>
    <row r="94" spans="2:14" s="110" customFormat="1" ht="17.25" customHeight="1" x14ac:dyDescent="0.15">
      <c r="B94" s="104"/>
      <c r="C94" s="104"/>
      <c r="D94" s="117"/>
      <c r="E94" s="104"/>
      <c r="F94" s="114"/>
      <c r="G94" s="9"/>
      <c r="H94" s="104"/>
      <c r="I94" s="104"/>
      <c r="J94" s="118"/>
      <c r="K94" s="104"/>
      <c r="L94" s="104"/>
      <c r="M94" s="104"/>
      <c r="N94" s="113"/>
    </row>
    <row r="95" spans="2:14" ht="17.25" customHeight="1" x14ac:dyDescent="0.15">
      <c r="B95" s="54" t="s">
        <v>40</v>
      </c>
      <c r="C95" s="61" t="s">
        <v>24</v>
      </c>
      <c r="D95" s="100">
        <v>0</v>
      </c>
      <c r="E95" s="62" t="s">
        <v>25</v>
      </c>
      <c r="F95" s="149"/>
      <c r="G95" s="150"/>
      <c r="H95" s="52"/>
      <c r="I95" s="51"/>
      <c r="J95" s="3"/>
      <c r="K95" s="3"/>
      <c r="L95" s="3"/>
      <c r="M95" s="61" t="s">
        <v>26</v>
      </c>
      <c r="N95" s="100">
        <f>SUM(D95-((SUMIF(J96:J110,2019,G96:G110))+SUMIF(J96:J110,2020,G96:G110)+SUMIF(J96:J110,2021,G96:G110)+SUMIF(J96:J110,2022,G96:G110)+SUMIF(J96:J110,2023,G96:G110)+SUMIF(J96:J110,2024,G96:G110)))</f>
        <v>0</v>
      </c>
    </row>
    <row r="96" spans="2:14" s="110" customFormat="1" ht="17.25" customHeight="1" x14ac:dyDescent="0.15">
      <c r="B96" s="101"/>
      <c r="C96" s="101"/>
      <c r="D96" s="113"/>
      <c r="E96" s="101"/>
      <c r="F96" s="114"/>
      <c r="G96" s="9"/>
      <c r="H96" s="101"/>
      <c r="I96" s="101"/>
      <c r="J96" s="114"/>
      <c r="K96" s="101"/>
      <c r="L96" s="101"/>
      <c r="M96" s="101"/>
      <c r="N96" s="113"/>
    </row>
    <row r="97" spans="2:14" s="110" customFormat="1" ht="17.25" customHeight="1" x14ac:dyDescent="0.15">
      <c r="B97" s="104"/>
      <c r="C97" s="104"/>
      <c r="D97" s="117"/>
      <c r="E97" s="104"/>
      <c r="F97" s="118"/>
      <c r="G97" s="9"/>
      <c r="H97" s="104"/>
      <c r="I97" s="104"/>
      <c r="J97" s="118"/>
      <c r="K97" s="104"/>
      <c r="L97" s="104"/>
      <c r="M97" s="104"/>
      <c r="N97" s="117"/>
    </row>
    <row r="98" spans="2:14" s="110" customFormat="1" ht="17.25" customHeight="1" x14ac:dyDescent="0.15">
      <c r="B98" s="104"/>
      <c r="C98" s="104"/>
      <c r="D98" s="117"/>
      <c r="E98" s="104"/>
      <c r="F98" s="118"/>
      <c r="G98" s="9"/>
      <c r="H98" s="104"/>
      <c r="I98" s="104"/>
      <c r="J98" s="118"/>
      <c r="K98" s="104"/>
      <c r="L98" s="104"/>
      <c r="M98" s="104"/>
      <c r="N98" s="117"/>
    </row>
    <row r="99" spans="2:14" s="110" customFormat="1" ht="17.25" customHeight="1" x14ac:dyDescent="0.15">
      <c r="B99" s="104"/>
      <c r="C99" s="104"/>
      <c r="D99" s="117"/>
      <c r="E99" s="104"/>
      <c r="F99" s="118"/>
      <c r="G99" s="9"/>
      <c r="H99" s="104"/>
      <c r="I99" s="104"/>
      <c r="J99" s="118"/>
      <c r="K99" s="104"/>
      <c r="L99" s="104"/>
      <c r="M99" s="104"/>
      <c r="N99" s="117"/>
    </row>
    <row r="100" spans="2:14" s="110" customFormat="1" ht="17.25" customHeight="1" x14ac:dyDescent="0.15">
      <c r="B100" s="104"/>
      <c r="C100" s="104"/>
      <c r="D100" s="117"/>
      <c r="E100" s="104"/>
      <c r="F100" s="118"/>
      <c r="G100" s="9"/>
      <c r="H100" s="104"/>
      <c r="I100" s="104"/>
      <c r="J100" s="118"/>
      <c r="K100" s="104"/>
      <c r="L100" s="104"/>
      <c r="M100" s="104"/>
      <c r="N100" s="117"/>
    </row>
    <row r="101" spans="2:14" s="110" customFormat="1" ht="17.25" customHeight="1" x14ac:dyDescent="0.15">
      <c r="B101" s="104"/>
      <c r="C101" s="104"/>
      <c r="D101" s="117"/>
      <c r="E101" s="104"/>
      <c r="F101" s="118"/>
      <c r="G101" s="9"/>
      <c r="H101" s="104"/>
      <c r="I101" s="104"/>
      <c r="J101" s="118"/>
      <c r="K101" s="104"/>
      <c r="L101" s="104"/>
      <c r="M101" s="104"/>
      <c r="N101" s="117"/>
    </row>
    <row r="102" spans="2:14" s="110" customFormat="1" ht="17.25" customHeight="1" x14ac:dyDescent="0.15">
      <c r="B102" s="104"/>
      <c r="C102" s="104"/>
      <c r="D102" s="117"/>
      <c r="E102" s="104"/>
      <c r="F102" s="118"/>
      <c r="G102" s="9"/>
      <c r="H102" s="104"/>
      <c r="I102" s="104"/>
      <c r="J102" s="118"/>
      <c r="K102" s="104"/>
      <c r="L102" s="104"/>
      <c r="M102" s="104"/>
      <c r="N102" s="117"/>
    </row>
    <row r="103" spans="2:14" s="110" customFormat="1" ht="17.25" customHeight="1" x14ac:dyDescent="0.15">
      <c r="B103" s="104"/>
      <c r="C103" s="104"/>
      <c r="D103" s="117"/>
      <c r="E103" s="104"/>
      <c r="F103" s="118"/>
      <c r="G103" s="9"/>
      <c r="H103" s="104"/>
      <c r="I103" s="104"/>
      <c r="J103" s="118"/>
      <c r="K103" s="104"/>
      <c r="L103" s="104"/>
      <c r="M103" s="104"/>
      <c r="N103" s="117"/>
    </row>
    <row r="104" spans="2:14" s="110" customFormat="1" ht="17.25" customHeight="1" x14ac:dyDescent="0.15">
      <c r="B104" s="104"/>
      <c r="C104" s="104"/>
      <c r="D104" s="117"/>
      <c r="E104" s="104"/>
      <c r="F104" s="118"/>
      <c r="G104" s="9"/>
      <c r="H104" s="104"/>
      <c r="I104" s="104"/>
      <c r="J104" s="118"/>
      <c r="K104" s="104"/>
      <c r="L104" s="104"/>
      <c r="M104" s="104"/>
      <c r="N104" s="117"/>
    </row>
    <row r="105" spans="2:14" s="110" customFormat="1" ht="17.25" customHeight="1" x14ac:dyDescent="0.15">
      <c r="B105" s="104"/>
      <c r="C105" s="104"/>
      <c r="D105" s="117"/>
      <c r="E105" s="104"/>
      <c r="F105" s="118"/>
      <c r="G105" s="9"/>
      <c r="H105" s="104"/>
      <c r="I105" s="104"/>
      <c r="J105" s="118"/>
      <c r="K105" s="104"/>
      <c r="L105" s="104"/>
      <c r="M105" s="104"/>
      <c r="N105" s="117"/>
    </row>
    <row r="106" spans="2:14" s="110" customFormat="1" ht="17.25" customHeight="1" x14ac:dyDescent="0.15">
      <c r="B106" s="104"/>
      <c r="C106" s="104"/>
      <c r="D106" s="117"/>
      <c r="E106" s="104"/>
      <c r="F106" s="118"/>
      <c r="G106" s="9"/>
      <c r="H106" s="104"/>
      <c r="I106" s="104"/>
      <c r="J106" s="118"/>
      <c r="K106" s="104"/>
      <c r="L106" s="104"/>
      <c r="M106" s="104"/>
      <c r="N106" s="117"/>
    </row>
    <row r="107" spans="2:14" s="110" customFormat="1" ht="17.25" customHeight="1" x14ac:dyDescent="0.15">
      <c r="B107" s="101"/>
      <c r="C107" s="101"/>
      <c r="D107" s="113"/>
      <c r="E107" s="101"/>
      <c r="F107" s="114"/>
      <c r="G107" s="9"/>
      <c r="H107" s="101"/>
      <c r="I107" s="101"/>
      <c r="J107" s="114"/>
      <c r="K107" s="101"/>
      <c r="L107" s="101"/>
      <c r="M107" s="101"/>
      <c r="N107" s="113"/>
    </row>
    <row r="108" spans="2:14" s="110" customFormat="1" ht="17.25" customHeight="1" x14ac:dyDescent="0.15">
      <c r="B108" s="101"/>
      <c r="C108" s="101"/>
      <c r="D108" s="113"/>
      <c r="E108" s="101"/>
      <c r="F108" s="114"/>
      <c r="G108" s="9"/>
      <c r="H108" s="101"/>
      <c r="I108" s="101"/>
      <c r="J108" s="114"/>
      <c r="K108" s="101"/>
      <c r="L108" s="101"/>
      <c r="M108" s="101"/>
      <c r="N108" s="113"/>
    </row>
    <row r="109" spans="2:14" s="110" customFormat="1" ht="17.25" customHeight="1" x14ac:dyDescent="0.15">
      <c r="B109" s="104"/>
      <c r="C109" s="104"/>
      <c r="D109" s="117"/>
      <c r="E109" s="104"/>
      <c r="F109" s="114"/>
      <c r="G109" s="9"/>
      <c r="H109" s="104"/>
      <c r="I109" s="104"/>
      <c r="J109" s="118"/>
      <c r="K109" s="104"/>
      <c r="L109" s="104"/>
      <c r="M109" s="104"/>
      <c r="N109" s="113"/>
    </row>
    <row r="110" spans="2:14" s="110" customFormat="1" ht="17.25" customHeight="1" x14ac:dyDescent="0.15">
      <c r="B110" s="104"/>
      <c r="C110" s="104"/>
      <c r="D110" s="117"/>
      <c r="E110" s="104"/>
      <c r="F110" s="114"/>
      <c r="G110" s="9"/>
      <c r="H110" s="104"/>
      <c r="I110" s="104"/>
      <c r="J110" s="118"/>
      <c r="K110" s="104"/>
      <c r="L110" s="104"/>
      <c r="M110" s="104"/>
      <c r="N110" s="113"/>
    </row>
    <row r="111" spans="2:14" ht="17.25" customHeight="1" x14ac:dyDescent="0.15">
      <c r="B111" s="54" t="s">
        <v>41</v>
      </c>
      <c r="C111" s="61" t="s">
        <v>24</v>
      </c>
      <c r="D111" s="100">
        <v>0</v>
      </c>
      <c r="E111" s="62" t="s">
        <v>25</v>
      </c>
      <c r="F111" s="49"/>
      <c r="G111" s="52"/>
      <c r="H111" s="52"/>
      <c r="I111" s="51"/>
      <c r="J111" s="3"/>
      <c r="K111" s="3"/>
      <c r="L111" s="3"/>
      <c r="M111" s="61" t="s">
        <v>26</v>
      </c>
      <c r="N111" s="100">
        <f>SUM(D111-((SUMIF(J112:J121,2019,G112:G121))+SUMIF(J112:J121,2020,G112:G121)+SUMIF(J112:J121,2021,G112:G121)+SUMIF(J112:J121,2022,G112:G121)+SUMIF(J112:J121,2023,G112:G121)+SUMIF(J112:J121,2024,G112:G121)))</f>
        <v>0</v>
      </c>
    </row>
    <row r="112" spans="2:14" s="110" customFormat="1" ht="17.25" customHeight="1" x14ac:dyDescent="0.15">
      <c r="B112" s="104"/>
      <c r="C112" s="104"/>
      <c r="D112" s="117"/>
      <c r="E112" s="104"/>
      <c r="F112" s="118"/>
      <c r="G112" s="9"/>
      <c r="H112" s="104"/>
      <c r="I112" s="104"/>
      <c r="J112" s="118"/>
      <c r="K112" s="104"/>
      <c r="L112" s="104"/>
      <c r="M112" s="104"/>
      <c r="N112" s="113"/>
    </row>
    <row r="113" spans="2:14" s="110" customFormat="1" ht="17.25" customHeight="1" x14ac:dyDescent="0.15">
      <c r="B113" s="104"/>
      <c r="C113" s="104"/>
      <c r="D113" s="117"/>
      <c r="E113" s="104"/>
      <c r="F113" s="118"/>
      <c r="G113" s="9"/>
      <c r="H113" s="104"/>
      <c r="I113" s="104"/>
      <c r="J113" s="118"/>
      <c r="K113" s="104"/>
      <c r="L113" s="104"/>
      <c r="M113" s="104"/>
      <c r="N113" s="113"/>
    </row>
    <row r="114" spans="2:14" s="110" customFormat="1" ht="17.25" customHeight="1" x14ac:dyDescent="0.15">
      <c r="B114" s="104"/>
      <c r="C114" s="104"/>
      <c r="D114" s="117"/>
      <c r="E114" s="104"/>
      <c r="F114" s="118"/>
      <c r="G114" s="9"/>
      <c r="H114" s="104"/>
      <c r="I114" s="104"/>
      <c r="J114" s="118"/>
      <c r="K114" s="104"/>
      <c r="L114" s="104"/>
      <c r="M114" s="104"/>
      <c r="N114" s="113"/>
    </row>
    <row r="115" spans="2:14" s="110" customFormat="1" ht="17.25" customHeight="1" x14ac:dyDescent="0.15">
      <c r="B115" s="104"/>
      <c r="C115" s="104"/>
      <c r="D115" s="117"/>
      <c r="E115" s="104"/>
      <c r="F115" s="118"/>
      <c r="G115" s="9"/>
      <c r="H115" s="104"/>
      <c r="I115" s="104"/>
      <c r="J115" s="118"/>
      <c r="K115" s="104"/>
      <c r="L115" s="104"/>
      <c r="M115" s="104"/>
      <c r="N115" s="113"/>
    </row>
    <row r="116" spans="2:14" s="110" customFormat="1" ht="17.25" customHeight="1" x14ac:dyDescent="0.15">
      <c r="B116" s="104"/>
      <c r="C116" s="104"/>
      <c r="D116" s="117"/>
      <c r="E116" s="104"/>
      <c r="F116" s="118"/>
      <c r="G116" s="9"/>
      <c r="H116" s="104"/>
      <c r="I116" s="104"/>
      <c r="J116" s="118"/>
      <c r="K116" s="104"/>
      <c r="L116" s="104"/>
      <c r="M116" s="104"/>
      <c r="N116" s="113"/>
    </row>
    <row r="117" spans="2:14" s="110" customFormat="1" ht="17.25" customHeight="1" x14ac:dyDescent="0.15">
      <c r="B117" s="104"/>
      <c r="C117" s="104"/>
      <c r="D117" s="117"/>
      <c r="E117" s="104"/>
      <c r="F117" s="118"/>
      <c r="G117" s="9"/>
      <c r="H117" s="104"/>
      <c r="I117" s="104"/>
      <c r="J117" s="118"/>
      <c r="K117" s="104"/>
      <c r="L117" s="104"/>
      <c r="M117" s="104"/>
      <c r="N117" s="113"/>
    </row>
    <row r="118" spans="2:14" s="110" customFormat="1" ht="17.25" customHeight="1" x14ac:dyDescent="0.15">
      <c r="B118" s="104"/>
      <c r="C118" s="104"/>
      <c r="D118" s="117"/>
      <c r="E118" s="104"/>
      <c r="F118" s="118"/>
      <c r="G118" s="9"/>
      <c r="H118" s="104"/>
      <c r="I118" s="104"/>
      <c r="J118" s="118"/>
      <c r="K118" s="104"/>
      <c r="L118" s="104"/>
      <c r="M118" s="104"/>
      <c r="N118" s="113"/>
    </row>
    <row r="119" spans="2:14" s="110" customFormat="1" ht="17.25" customHeight="1" x14ac:dyDescent="0.15">
      <c r="B119" s="101"/>
      <c r="C119" s="101"/>
      <c r="D119" s="113"/>
      <c r="E119" s="101"/>
      <c r="F119" s="114"/>
      <c r="G119" s="9"/>
      <c r="H119" s="101"/>
      <c r="I119" s="101"/>
      <c r="J119" s="114"/>
      <c r="K119" s="101"/>
      <c r="L119" s="101"/>
      <c r="M119" s="101"/>
      <c r="N119" s="113"/>
    </row>
    <row r="120" spans="2:14" s="110" customFormat="1" ht="17.25" customHeight="1" x14ac:dyDescent="0.15">
      <c r="B120" s="101"/>
      <c r="C120" s="101"/>
      <c r="D120" s="113"/>
      <c r="E120" s="101"/>
      <c r="F120" s="114"/>
      <c r="G120" s="9"/>
      <c r="H120" s="101"/>
      <c r="I120" s="101"/>
      <c r="J120" s="114"/>
      <c r="K120" s="101"/>
      <c r="L120" s="101"/>
      <c r="M120" s="101"/>
      <c r="N120" s="113"/>
    </row>
    <row r="121" spans="2:14" s="110" customFormat="1" ht="17.25" customHeight="1" x14ac:dyDescent="0.15">
      <c r="B121" s="101"/>
      <c r="C121" s="101"/>
      <c r="D121" s="113"/>
      <c r="E121" s="101"/>
      <c r="F121" s="114"/>
      <c r="G121" s="9"/>
      <c r="H121" s="101"/>
      <c r="I121" s="101"/>
      <c r="J121" s="114"/>
      <c r="K121" s="101"/>
      <c r="L121" s="101"/>
      <c r="M121" s="101"/>
      <c r="N121" s="113"/>
    </row>
    <row r="122" spans="2:14" ht="17.25" customHeight="1" x14ac:dyDescent="0.15">
      <c r="B122" s="48" t="s">
        <v>42</v>
      </c>
      <c r="C122" s="61" t="s">
        <v>24</v>
      </c>
      <c r="D122" s="100">
        <v>0</v>
      </c>
      <c r="E122" s="62" t="s">
        <v>25</v>
      </c>
      <c r="F122" s="49"/>
      <c r="G122" s="52"/>
      <c r="H122" s="4"/>
      <c r="I122" s="6"/>
      <c r="J122" s="3"/>
      <c r="K122" s="3"/>
      <c r="L122" s="3"/>
      <c r="M122" s="61" t="s">
        <v>26</v>
      </c>
      <c r="N122" s="100">
        <f>SUM(D122-((SUMIF(J123:J125,2019,G123:G125))+SUMIF(J123:J125,2020,G123:G125)+SUMIF(J123:J125,2021,G123:G125)+SUMIF(J123:J125,2022,G123:G125)+SUMIF(J123:J125,2023,G123:G125)+SUMIF(J123:J125,2024,G123:G125)))</f>
        <v>0</v>
      </c>
    </row>
    <row r="123" spans="2:14" s="110" customFormat="1" ht="17.25" customHeight="1" x14ac:dyDescent="0.15">
      <c r="B123" s="101"/>
      <c r="C123" s="101"/>
      <c r="D123" s="113"/>
      <c r="E123" s="101"/>
      <c r="F123" s="114"/>
      <c r="G123" s="9"/>
      <c r="H123" s="101"/>
      <c r="I123" s="101"/>
      <c r="J123" s="114"/>
      <c r="K123" s="101"/>
      <c r="L123" s="101"/>
      <c r="M123" s="101"/>
      <c r="N123" s="113"/>
    </row>
    <row r="124" spans="2:14" s="110" customFormat="1" ht="17.25" customHeight="1" x14ac:dyDescent="0.15">
      <c r="B124" s="101"/>
      <c r="C124" s="101"/>
      <c r="D124" s="113"/>
      <c r="E124" s="101"/>
      <c r="F124" s="114"/>
      <c r="G124" s="9"/>
      <c r="H124" s="101"/>
      <c r="I124" s="101"/>
      <c r="J124" s="114"/>
      <c r="K124" s="101"/>
      <c r="L124" s="101"/>
      <c r="M124" s="101"/>
      <c r="N124" s="113"/>
    </row>
    <row r="125" spans="2:14" s="110" customFormat="1" ht="17.25" customHeight="1" x14ac:dyDescent="0.15">
      <c r="B125" s="101"/>
      <c r="C125" s="101"/>
      <c r="D125" s="113"/>
      <c r="E125" s="101"/>
      <c r="F125" s="114"/>
      <c r="G125" s="9"/>
      <c r="H125" s="101"/>
      <c r="I125" s="101"/>
      <c r="J125" s="114"/>
      <c r="K125" s="101"/>
      <c r="L125" s="101"/>
      <c r="M125" s="101"/>
      <c r="N125" s="113"/>
    </row>
    <row r="126" spans="2:14" ht="17.25" customHeight="1" x14ac:dyDescent="0.15">
      <c r="B126" s="54" t="s">
        <v>43</v>
      </c>
      <c r="C126" s="61" t="s">
        <v>24</v>
      </c>
      <c r="D126" s="100">
        <v>0</v>
      </c>
      <c r="E126" s="62" t="s">
        <v>25</v>
      </c>
      <c r="F126" s="49"/>
      <c r="G126" s="53"/>
      <c r="H126" s="53"/>
      <c r="I126" s="51"/>
      <c r="J126" s="3"/>
      <c r="K126" s="3"/>
      <c r="L126" s="3"/>
      <c r="M126" s="61" t="s">
        <v>26</v>
      </c>
      <c r="N126" s="100">
        <f>SUM(D126-((SUMIF(J127:J129,2019,G127:G129))+SUMIF(J127:J129,2020,G127:G129)+SUMIF(J127:J129,2021,G127:G129)+SUMIF(J127:J129,2022,G127:G129)+SUMIF(J127:J129,2023,G127:G129)+SUMIF(J127:J129,2024,G127:G129)))</f>
        <v>0</v>
      </c>
    </row>
    <row r="127" spans="2:14" s="110" customFormat="1" ht="17.25" customHeight="1" x14ac:dyDescent="0.15">
      <c r="B127" s="101"/>
      <c r="C127" s="101"/>
      <c r="D127" s="113"/>
      <c r="E127" s="101"/>
      <c r="F127" s="114"/>
      <c r="G127" s="9"/>
      <c r="H127" s="101"/>
      <c r="I127" s="101"/>
      <c r="J127" s="114"/>
      <c r="K127" s="101"/>
      <c r="L127" s="101"/>
      <c r="M127" s="101"/>
      <c r="N127" s="113"/>
    </row>
    <row r="128" spans="2:14" s="110" customFormat="1" ht="17.25" customHeight="1" x14ac:dyDescent="0.15">
      <c r="B128" s="101"/>
      <c r="C128" s="101"/>
      <c r="D128" s="113"/>
      <c r="E128" s="101"/>
      <c r="F128" s="114"/>
      <c r="G128" s="9"/>
      <c r="H128" s="101"/>
      <c r="I128" s="101"/>
      <c r="J128" s="114"/>
      <c r="K128" s="101"/>
      <c r="L128" s="101"/>
      <c r="M128" s="101"/>
      <c r="N128" s="113"/>
    </row>
    <row r="129" spans="2:14" s="110" customFormat="1" ht="17.25" customHeight="1" x14ac:dyDescent="0.15">
      <c r="B129" s="101"/>
      <c r="C129" s="101"/>
      <c r="D129" s="113"/>
      <c r="E129" s="101"/>
      <c r="F129" s="114"/>
      <c r="G129" s="9"/>
      <c r="H129" s="101"/>
      <c r="I129" s="101"/>
      <c r="J129" s="114"/>
      <c r="K129" s="101"/>
      <c r="L129" s="101"/>
      <c r="M129" s="101"/>
      <c r="N129" s="113"/>
    </row>
    <row r="130" spans="2:14" ht="17.25" customHeight="1" x14ac:dyDescent="0.15">
      <c r="B130" s="54" t="s">
        <v>44</v>
      </c>
      <c r="C130" s="61" t="s">
        <v>24</v>
      </c>
      <c r="D130" s="100">
        <v>0</v>
      </c>
      <c r="E130" s="62" t="s">
        <v>25</v>
      </c>
      <c r="F130" s="49"/>
      <c r="G130" s="52"/>
      <c r="H130" s="52"/>
      <c r="I130" s="51"/>
      <c r="J130" s="3"/>
      <c r="K130" s="3"/>
      <c r="L130" s="3"/>
      <c r="M130" s="61" t="s">
        <v>26</v>
      </c>
      <c r="N130" s="100">
        <f>SUM(D130-((SUMIF(J131:J134,2019,G131:G134))+SUMIF(J131:J134,2020,G131:G134)+SUMIF(J131:J134,2021,G131:G134)+SUMIF(J131:J134,2022,G131:G134)+SUMIF(J131:J134,2023,G131:G134)+SUMIF(J131:J134,2024,G131:G134)))</f>
        <v>0</v>
      </c>
    </row>
    <row r="131" spans="2:14" s="110" customFormat="1" ht="17.25" customHeight="1" x14ac:dyDescent="0.15">
      <c r="B131" s="101"/>
      <c r="C131" s="101"/>
      <c r="D131" s="113"/>
      <c r="E131" s="101"/>
      <c r="F131" s="114"/>
      <c r="G131" s="9"/>
      <c r="H131" s="101"/>
      <c r="I131" s="101"/>
      <c r="J131" s="114"/>
      <c r="K131" s="101"/>
      <c r="L131" s="101"/>
      <c r="M131" s="101"/>
      <c r="N131" s="113"/>
    </row>
    <row r="132" spans="2:14" s="110" customFormat="1" ht="17.25" customHeight="1" x14ac:dyDescent="0.15">
      <c r="B132" s="101"/>
      <c r="C132" s="101"/>
      <c r="D132" s="113"/>
      <c r="E132" s="101"/>
      <c r="F132" s="114"/>
      <c r="G132" s="9"/>
      <c r="H132" s="101"/>
      <c r="I132" s="101"/>
      <c r="J132" s="114"/>
      <c r="K132" s="101"/>
      <c r="L132" s="101"/>
      <c r="M132" s="101"/>
      <c r="N132" s="113"/>
    </row>
    <row r="133" spans="2:14" s="110" customFormat="1" ht="17.25" customHeight="1" x14ac:dyDescent="0.15">
      <c r="B133" s="101"/>
      <c r="C133" s="101"/>
      <c r="D133" s="113"/>
      <c r="E133" s="101"/>
      <c r="F133" s="114"/>
      <c r="G133" s="9"/>
      <c r="H133" s="101"/>
      <c r="I133" s="101"/>
      <c r="J133" s="114"/>
      <c r="K133" s="101"/>
      <c r="L133" s="101"/>
      <c r="M133" s="101"/>
      <c r="N133" s="113"/>
    </row>
    <row r="134" spans="2:14" s="110" customFormat="1" ht="17.25" customHeight="1" x14ac:dyDescent="0.15">
      <c r="B134" s="101"/>
      <c r="C134" s="101"/>
      <c r="D134" s="113"/>
      <c r="E134" s="101"/>
      <c r="F134" s="114"/>
      <c r="G134" s="9"/>
      <c r="H134" s="101"/>
      <c r="I134" s="101"/>
      <c r="J134" s="114"/>
      <c r="K134" s="101"/>
      <c r="L134" s="101"/>
      <c r="M134" s="101"/>
      <c r="N134" s="113"/>
    </row>
    <row r="135" spans="2:14" ht="17.25" customHeight="1" x14ac:dyDescent="0.15">
      <c r="B135" s="54" t="s">
        <v>45</v>
      </c>
      <c r="C135" s="61" t="s">
        <v>24</v>
      </c>
      <c r="D135" s="100">
        <v>0</v>
      </c>
      <c r="E135" s="62" t="s">
        <v>25</v>
      </c>
      <c r="F135" s="49"/>
      <c r="G135" s="53"/>
      <c r="H135" s="53"/>
      <c r="I135" s="51"/>
      <c r="J135" s="3"/>
      <c r="K135" s="3"/>
      <c r="L135" s="3"/>
      <c r="M135" s="61" t="s">
        <v>26</v>
      </c>
      <c r="N135" s="100">
        <f>SUM(D135-((SUMIF(J136:J139,2019,G136:G139))+SUMIF(J136:J139,2020,G136:G139)+SUMIF(J136:J139,2021,G136:G139)+SUMIF(J136:J139,2022,G136:G139)+SUMIF(J136:J139,2023,G136:G139)+SUMIF(J136:J139,2024,G136:G139)))</f>
        <v>0</v>
      </c>
    </row>
    <row r="136" spans="2:14" s="110" customFormat="1" ht="17.25" customHeight="1" x14ac:dyDescent="0.15">
      <c r="B136" s="101"/>
      <c r="C136" s="101"/>
      <c r="D136" s="113"/>
      <c r="E136" s="101"/>
      <c r="F136" s="114"/>
      <c r="G136" s="9"/>
      <c r="H136" s="101"/>
      <c r="I136" s="101"/>
      <c r="J136" s="114"/>
      <c r="K136" s="101"/>
      <c r="L136" s="101"/>
      <c r="M136" s="101"/>
      <c r="N136" s="113"/>
    </row>
    <row r="137" spans="2:14" s="110" customFormat="1" ht="17.25" customHeight="1" x14ac:dyDescent="0.15">
      <c r="B137" s="101"/>
      <c r="C137" s="101"/>
      <c r="D137" s="113"/>
      <c r="E137" s="101"/>
      <c r="F137" s="114"/>
      <c r="G137" s="9"/>
      <c r="H137" s="101"/>
      <c r="I137" s="101"/>
      <c r="J137" s="114"/>
      <c r="K137" s="101"/>
      <c r="L137" s="101"/>
      <c r="M137" s="101"/>
      <c r="N137" s="113"/>
    </row>
    <row r="138" spans="2:14" s="110" customFormat="1" ht="17.25" customHeight="1" x14ac:dyDescent="0.15">
      <c r="B138" s="101"/>
      <c r="C138" s="101"/>
      <c r="D138" s="113"/>
      <c r="E138" s="101"/>
      <c r="F138" s="114"/>
      <c r="G138" s="9"/>
      <c r="H138" s="101"/>
      <c r="I138" s="101"/>
      <c r="J138" s="114"/>
      <c r="K138" s="101"/>
      <c r="L138" s="101"/>
      <c r="M138" s="101"/>
      <c r="N138" s="113"/>
    </row>
    <row r="139" spans="2:14" s="110" customFormat="1" ht="17.25" customHeight="1" x14ac:dyDescent="0.15">
      <c r="B139" s="101"/>
      <c r="C139" s="101"/>
      <c r="D139" s="113"/>
      <c r="E139" s="101"/>
      <c r="F139" s="114"/>
      <c r="G139" s="9"/>
      <c r="H139" s="101"/>
      <c r="I139" s="106"/>
      <c r="J139" s="114"/>
      <c r="K139" s="101"/>
      <c r="L139" s="101"/>
      <c r="M139" s="101"/>
      <c r="N139" s="113"/>
    </row>
    <row r="140" spans="2:14" ht="17.25" customHeight="1" x14ac:dyDescent="0.15">
      <c r="B140" s="54" t="s">
        <v>46</v>
      </c>
      <c r="C140" s="61" t="s">
        <v>24</v>
      </c>
      <c r="D140" s="100">
        <v>0</v>
      </c>
      <c r="E140" s="62" t="s">
        <v>25</v>
      </c>
      <c r="F140" s="49"/>
      <c r="G140" s="4"/>
      <c r="H140" s="4"/>
      <c r="I140" s="51"/>
      <c r="J140" s="3"/>
      <c r="K140" s="3"/>
      <c r="L140" s="3"/>
      <c r="M140" s="61" t="s">
        <v>26</v>
      </c>
      <c r="N140" s="100">
        <f>SUM(D140-((SUMIF(J141:J144,2019,G141:G144))+SUMIF(J141:J144,2020,G141:G144)+SUMIF(J141:J144,2021,G141:G144)+SUMIF(J141:J144,2022,G141:G144)+SUMIF(J141:J144,2023,G141:G144)+SUMIF(J141:J144,2024,G141:G144)))</f>
        <v>0</v>
      </c>
    </row>
    <row r="141" spans="2:14" s="110" customFormat="1" ht="17.25" customHeight="1" x14ac:dyDescent="0.15">
      <c r="B141" s="101"/>
      <c r="C141" s="101"/>
      <c r="D141" s="113"/>
      <c r="E141" s="106"/>
      <c r="F141" s="106"/>
      <c r="G141" s="9"/>
      <c r="H141" s="101"/>
      <c r="I141" s="106"/>
      <c r="J141" s="114"/>
      <c r="K141" s="101"/>
      <c r="L141" s="101"/>
      <c r="M141" s="101"/>
      <c r="N141" s="113"/>
    </row>
    <row r="142" spans="2:14" s="110" customFormat="1" ht="17.25" customHeight="1" x14ac:dyDescent="0.15">
      <c r="B142" s="104"/>
      <c r="C142" s="104"/>
      <c r="D142" s="117"/>
      <c r="E142" s="126"/>
      <c r="F142" s="126"/>
      <c r="G142" s="10"/>
      <c r="H142" s="104"/>
      <c r="I142" s="104"/>
      <c r="J142" s="118"/>
      <c r="K142" s="104"/>
      <c r="L142" s="104"/>
      <c r="M142" s="104"/>
      <c r="N142" s="117"/>
    </row>
    <row r="143" spans="2:14" s="110" customFormat="1" ht="17.25" customHeight="1" x14ac:dyDescent="0.15">
      <c r="B143" s="104"/>
      <c r="C143" s="104"/>
      <c r="D143" s="117"/>
      <c r="E143" s="126"/>
      <c r="F143" s="126"/>
      <c r="G143" s="10"/>
      <c r="H143" s="104"/>
      <c r="I143" s="104"/>
      <c r="J143" s="118"/>
      <c r="K143" s="104"/>
      <c r="L143" s="104"/>
      <c r="M143" s="104"/>
      <c r="N143" s="117"/>
    </row>
    <row r="144" spans="2:14" s="110" customFormat="1" ht="17.25" customHeight="1" x14ac:dyDescent="0.15">
      <c r="B144" s="105"/>
      <c r="C144" s="104"/>
      <c r="D144" s="119"/>
      <c r="E144" s="120"/>
      <c r="F144" s="120"/>
      <c r="G144" s="11"/>
      <c r="H144" s="105"/>
      <c r="I144" s="105"/>
      <c r="J144" s="121"/>
      <c r="K144" s="105"/>
      <c r="L144" s="105"/>
      <c r="M144" s="105"/>
      <c r="N144" s="119"/>
    </row>
    <row r="145" spans="2:14" ht="17.25" customHeight="1" x14ac:dyDescent="0.15">
      <c r="B145" s="46" t="s">
        <v>47</v>
      </c>
      <c r="C145" s="55" t="s">
        <v>24</v>
      </c>
      <c r="D145" s="108">
        <v>0</v>
      </c>
      <c r="E145" s="57" t="s">
        <v>25</v>
      </c>
      <c r="F145" s="44"/>
      <c r="G145" s="45"/>
      <c r="H145" s="45"/>
      <c r="I145" s="47"/>
      <c r="J145" s="47"/>
      <c r="K145" s="47"/>
      <c r="L145" s="47"/>
      <c r="M145" s="42" t="s">
        <v>26</v>
      </c>
      <c r="N145" s="173">
        <f>SUM(D145-(N147+N152+N157+N161+N165))</f>
        <v>0</v>
      </c>
    </row>
    <row r="146" spans="2:14" ht="17.25" customHeight="1" x14ac:dyDescent="0.15">
      <c r="B146" s="39" t="s">
        <v>27</v>
      </c>
      <c r="C146" s="39"/>
      <c r="D146" s="82"/>
      <c r="E146" s="39"/>
      <c r="F146" s="72" t="s">
        <v>28</v>
      </c>
      <c r="G146" s="40" t="s">
        <v>29</v>
      </c>
      <c r="H146" s="85" t="s">
        <v>30</v>
      </c>
      <c r="I146" s="39"/>
      <c r="J146" s="73" t="s">
        <v>31</v>
      </c>
      <c r="K146" s="39" t="s">
        <v>32</v>
      </c>
      <c r="L146" s="39"/>
      <c r="M146" s="39"/>
      <c r="N146" s="75"/>
    </row>
    <row r="147" spans="2:14" ht="17.25" customHeight="1" x14ac:dyDescent="0.15">
      <c r="B147" s="54" t="s">
        <v>48</v>
      </c>
      <c r="C147" s="59" t="s">
        <v>24</v>
      </c>
      <c r="D147" s="107">
        <v>0</v>
      </c>
      <c r="E147" s="60" t="s">
        <v>25</v>
      </c>
      <c r="F147" s="74"/>
      <c r="G147" s="53"/>
      <c r="H147" s="53"/>
      <c r="I147" s="74"/>
      <c r="J147" s="1"/>
      <c r="K147" s="2"/>
      <c r="L147" s="3"/>
      <c r="M147" s="61" t="s">
        <v>26</v>
      </c>
      <c r="N147" s="100">
        <f>SUM(D147-((SUMIF(J148:J151,2019,G148:G151))+SUMIF(J148:J151,2020,G148:G151)+SUMIF(J148:J151,2021,G148:G151)+SUMIF(J148:J151,2022,G148:G151)+SUMIF(J148:J151,2023,G148:G151)+SUMIF(J148:J151,2024,G148:G151)))</f>
        <v>0</v>
      </c>
    </row>
    <row r="148" spans="2:14" s="110" customFormat="1" ht="17.25" customHeight="1" x14ac:dyDescent="0.15">
      <c r="B148" s="101"/>
      <c r="C148" s="101"/>
      <c r="D148" s="113"/>
      <c r="E148" s="101"/>
      <c r="F148" s="114"/>
      <c r="G148" s="9"/>
      <c r="H148" s="101"/>
      <c r="I148" s="106"/>
      <c r="J148" s="114"/>
      <c r="K148" s="101"/>
      <c r="L148" s="101"/>
      <c r="M148" s="101"/>
      <c r="N148" s="113"/>
    </row>
    <row r="149" spans="2:14" s="110" customFormat="1" ht="17.25" customHeight="1" x14ac:dyDescent="0.15">
      <c r="B149" s="101"/>
      <c r="C149" s="101"/>
      <c r="D149" s="113"/>
      <c r="E149" s="101"/>
      <c r="F149" s="114"/>
      <c r="G149" s="9"/>
      <c r="H149" s="101"/>
      <c r="I149" s="101"/>
      <c r="J149" s="114"/>
      <c r="K149" s="101"/>
      <c r="L149" s="101"/>
      <c r="M149" s="101"/>
      <c r="N149" s="113"/>
    </row>
    <row r="150" spans="2:14" s="110" customFormat="1" ht="17.25" customHeight="1" x14ac:dyDescent="0.15">
      <c r="B150" s="101"/>
      <c r="C150" s="101"/>
      <c r="D150" s="113"/>
      <c r="E150" s="101"/>
      <c r="F150" s="114"/>
      <c r="G150" s="9"/>
      <c r="H150" s="101"/>
      <c r="I150" s="101"/>
      <c r="J150" s="114"/>
      <c r="K150" s="101"/>
      <c r="L150" s="101"/>
      <c r="M150" s="101"/>
      <c r="N150" s="113"/>
    </row>
    <row r="151" spans="2:14" s="110" customFormat="1" ht="17.25" customHeight="1" x14ac:dyDescent="0.15">
      <c r="B151" s="101"/>
      <c r="C151" s="101"/>
      <c r="D151" s="113"/>
      <c r="E151" s="101"/>
      <c r="F151" s="114"/>
      <c r="G151" s="9"/>
      <c r="H151" s="101"/>
      <c r="I151" s="101"/>
      <c r="J151" s="114"/>
      <c r="K151" s="101"/>
      <c r="L151" s="101"/>
      <c r="M151" s="101"/>
      <c r="N151" s="113"/>
    </row>
    <row r="152" spans="2:14" ht="17.25" customHeight="1" x14ac:dyDescent="0.15">
      <c r="B152" s="54" t="s">
        <v>49</v>
      </c>
      <c r="C152" s="61" t="s">
        <v>24</v>
      </c>
      <c r="D152" s="100">
        <v>0</v>
      </c>
      <c r="E152" s="62" t="s">
        <v>25</v>
      </c>
      <c r="F152" s="51"/>
      <c r="G152" s="52"/>
      <c r="H152" s="52"/>
      <c r="I152" s="51"/>
      <c r="J152" s="3"/>
      <c r="K152" s="3"/>
      <c r="L152" s="3"/>
      <c r="M152" s="61" t="s">
        <v>26</v>
      </c>
      <c r="N152" s="100">
        <f>SUM(D152-((SUMIF(J153:J156,2019,G153:G156))+SUMIF(J153:J156,2020,G153:G156)+SUMIF(J153:J156,2021,G153:G156)+SUMIF(J153:J156,2022,G153:G156)+SUMIF(J153:J156,2023,G153:G156)+SUMIF(J153:J156,2024,G153:G156)))</f>
        <v>0</v>
      </c>
    </row>
    <row r="153" spans="2:14" s="110" customFormat="1" ht="17.25" customHeight="1" x14ac:dyDescent="0.15">
      <c r="B153" s="101"/>
      <c r="C153" s="101"/>
      <c r="D153" s="113"/>
      <c r="E153" s="101"/>
      <c r="F153" s="114"/>
      <c r="G153" s="9"/>
      <c r="H153" s="101"/>
      <c r="I153" s="101"/>
      <c r="J153" s="114"/>
      <c r="K153" s="101"/>
      <c r="L153" s="101"/>
      <c r="M153" s="101"/>
      <c r="N153" s="113"/>
    </row>
    <row r="154" spans="2:14" s="110" customFormat="1" ht="17.25" customHeight="1" x14ac:dyDescent="0.15">
      <c r="B154" s="101"/>
      <c r="C154" s="101"/>
      <c r="D154" s="113"/>
      <c r="E154" s="101"/>
      <c r="F154" s="114"/>
      <c r="G154" s="9"/>
      <c r="H154" s="101"/>
      <c r="I154" s="101"/>
      <c r="J154" s="114"/>
      <c r="K154" s="101"/>
      <c r="L154" s="101"/>
      <c r="M154" s="101"/>
      <c r="N154" s="113"/>
    </row>
    <row r="155" spans="2:14" s="110" customFormat="1" ht="17.25" customHeight="1" x14ac:dyDescent="0.15">
      <c r="B155" s="101"/>
      <c r="C155" s="101"/>
      <c r="D155" s="113"/>
      <c r="E155" s="101"/>
      <c r="F155" s="114"/>
      <c r="G155" s="9"/>
      <c r="H155" s="101"/>
      <c r="I155" s="101"/>
      <c r="J155" s="114"/>
      <c r="K155" s="101"/>
      <c r="L155" s="101"/>
      <c r="M155" s="101"/>
      <c r="N155" s="113"/>
    </row>
    <row r="156" spans="2:14" s="110" customFormat="1" ht="17.25" customHeight="1" x14ac:dyDescent="0.15">
      <c r="B156" s="101"/>
      <c r="C156" s="101"/>
      <c r="D156" s="113"/>
      <c r="E156" s="101"/>
      <c r="F156" s="114"/>
      <c r="G156" s="9"/>
      <c r="H156" s="101"/>
      <c r="I156" s="101"/>
      <c r="J156" s="114"/>
      <c r="K156" s="101"/>
      <c r="L156" s="101"/>
      <c r="M156" s="101"/>
      <c r="N156" s="113"/>
    </row>
    <row r="157" spans="2:14" ht="17.25" customHeight="1" x14ac:dyDescent="0.15">
      <c r="B157" s="54" t="s">
        <v>50</v>
      </c>
      <c r="C157" s="61" t="s">
        <v>24</v>
      </c>
      <c r="D157" s="100">
        <v>0</v>
      </c>
      <c r="E157" s="62" t="s">
        <v>25</v>
      </c>
      <c r="F157" s="51"/>
      <c r="G157" s="52"/>
      <c r="H157" s="52"/>
      <c r="I157" s="51"/>
      <c r="J157" s="3"/>
      <c r="K157" s="3"/>
      <c r="L157" s="3"/>
      <c r="M157" s="61" t="s">
        <v>26</v>
      </c>
      <c r="N157" s="100">
        <f>SUM(D157-((SUMIF(J158:J160,2019,G158:G160))+SUMIF(J158:J160,2020,G158:G160)+SUMIF(J158:J160,2021,G158:G160)+SUMIF(J158:J160,2022,G158:G160)+SUMIF(J158:J160,2023,G158:G160)+SUMIF(J158:J160,2024,G158:G160)))</f>
        <v>0</v>
      </c>
    </row>
    <row r="158" spans="2:14" s="110" customFormat="1" ht="17.25" customHeight="1" x14ac:dyDescent="0.15">
      <c r="B158" s="101"/>
      <c r="C158" s="101"/>
      <c r="D158" s="113"/>
      <c r="E158" s="101"/>
      <c r="F158" s="114"/>
      <c r="G158" s="9"/>
      <c r="H158" s="101"/>
      <c r="I158" s="101"/>
      <c r="J158" s="114"/>
      <c r="K158" s="101"/>
      <c r="L158" s="101"/>
      <c r="M158" s="101"/>
      <c r="N158" s="113"/>
    </row>
    <row r="159" spans="2:14" s="110" customFormat="1" ht="17.25" customHeight="1" x14ac:dyDescent="0.15">
      <c r="B159" s="101"/>
      <c r="C159" s="101"/>
      <c r="D159" s="113"/>
      <c r="E159" s="101"/>
      <c r="F159" s="114"/>
      <c r="G159" s="9"/>
      <c r="H159" s="101"/>
      <c r="I159" s="101"/>
      <c r="J159" s="114"/>
      <c r="K159" s="101"/>
      <c r="L159" s="101"/>
      <c r="M159" s="101"/>
      <c r="N159" s="113"/>
    </row>
    <row r="160" spans="2:14" s="110" customFormat="1" ht="17.25" customHeight="1" x14ac:dyDescent="0.15">
      <c r="B160" s="101"/>
      <c r="C160" s="101"/>
      <c r="D160" s="113"/>
      <c r="E160" s="101"/>
      <c r="F160" s="114"/>
      <c r="G160" s="9"/>
      <c r="H160" s="101"/>
      <c r="I160" s="101"/>
      <c r="J160" s="114"/>
      <c r="K160" s="101"/>
      <c r="L160" s="101"/>
      <c r="M160" s="101"/>
      <c r="N160" s="113"/>
    </row>
    <row r="161" spans="2:14" ht="17.25" customHeight="1" x14ac:dyDescent="0.15">
      <c r="B161" s="54" t="s">
        <v>51</v>
      </c>
      <c r="C161" s="61" t="s">
        <v>24</v>
      </c>
      <c r="D161" s="100">
        <v>0</v>
      </c>
      <c r="E161" s="62" t="s">
        <v>25</v>
      </c>
      <c r="F161" s="51"/>
      <c r="G161" s="52"/>
      <c r="H161" s="52"/>
      <c r="I161" s="51"/>
      <c r="J161" s="3"/>
      <c r="K161" s="3"/>
      <c r="L161" s="3"/>
      <c r="M161" s="61" t="s">
        <v>26</v>
      </c>
      <c r="N161" s="100">
        <f>SUM(D161-((SUMIF(J162:J164,2019,G162:G164))+SUMIF(J162:J164,2020,G162:G164)+SUMIF(J162:J164,2021,G162:G164)+SUMIF(J162:J164,2022,G162:G164)+SUMIF(J162:J164,2023,G162:G164)+SUMIF(J162:J164,2024,G162:G164)))</f>
        <v>0</v>
      </c>
    </row>
    <row r="162" spans="2:14" s="110" customFormat="1" ht="17.25" customHeight="1" x14ac:dyDescent="0.15">
      <c r="B162" s="101"/>
      <c r="C162" s="102"/>
      <c r="D162" s="123"/>
      <c r="E162" s="102"/>
      <c r="F162" s="122"/>
      <c r="G162" s="9"/>
      <c r="H162" s="101"/>
      <c r="I162" s="101"/>
      <c r="J162" s="114"/>
      <c r="K162" s="101"/>
      <c r="L162" s="101"/>
      <c r="M162" s="101"/>
      <c r="N162" s="113"/>
    </row>
    <row r="163" spans="2:14" s="110" customFormat="1" ht="17.25" customHeight="1" x14ac:dyDescent="0.15">
      <c r="B163" s="101"/>
      <c r="C163" s="102"/>
      <c r="D163" s="123"/>
      <c r="E163" s="102"/>
      <c r="F163" s="122"/>
      <c r="G163" s="9"/>
      <c r="H163" s="101"/>
      <c r="I163" s="101"/>
      <c r="J163" s="114"/>
      <c r="K163" s="101"/>
      <c r="L163" s="101"/>
      <c r="M163" s="101"/>
      <c r="N163" s="113"/>
    </row>
    <row r="164" spans="2:14" s="110" customFormat="1" ht="17.25" customHeight="1" x14ac:dyDescent="0.15">
      <c r="B164" s="101"/>
      <c r="C164" s="101"/>
      <c r="D164" s="113"/>
      <c r="E164" s="106"/>
      <c r="F164" s="114"/>
      <c r="G164" s="9"/>
      <c r="H164" s="101"/>
      <c r="I164" s="101"/>
      <c r="J164" s="114"/>
      <c r="K164" s="101"/>
      <c r="L164" s="101"/>
      <c r="M164" s="101"/>
      <c r="N164" s="113"/>
    </row>
    <row r="165" spans="2:14" ht="17.25" customHeight="1" x14ac:dyDescent="0.15">
      <c r="B165" s="54" t="s">
        <v>52</v>
      </c>
      <c r="C165" s="61" t="s">
        <v>24</v>
      </c>
      <c r="D165" s="100">
        <v>0</v>
      </c>
      <c r="E165" s="62" t="s">
        <v>25</v>
      </c>
      <c r="F165" s="51"/>
      <c r="G165" s="52"/>
      <c r="H165" s="52"/>
      <c r="I165" s="51"/>
      <c r="J165" s="3"/>
      <c r="K165" s="3"/>
      <c r="L165" s="3"/>
      <c r="M165" s="61" t="s">
        <v>26</v>
      </c>
      <c r="N165" s="100">
        <f>SUM(D165-((SUMIF(J166:J171,2019,G166:G171))+SUMIF(J166:J171,2020,G166:G171)+SUMIF(J166:J171,2021,G166:G171)+SUMIF(J166:J171,2022,G166:G171)+SUMIF(J166:J171,2023,G166:G171)+SUMIF(J166:J171,2024,G166:G171)))</f>
        <v>0</v>
      </c>
    </row>
    <row r="166" spans="2:14" s="110" customFormat="1" ht="17.25" customHeight="1" x14ac:dyDescent="0.15">
      <c r="B166" s="102"/>
      <c r="C166" s="102"/>
      <c r="D166" s="123"/>
      <c r="E166" s="102"/>
      <c r="F166" s="122"/>
      <c r="G166" s="12"/>
      <c r="H166" s="102"/>
      <c r="I166" s="102"/>
      <c r="J166" s="122"/>
      <c r="K166" s="102"/>
      <c r="L166" s="102"/>
      <c r="M166" s="102"/>
      <c r="N166" s="123"/>
    </row>
    <row r="167" spans="2:14" s="110" customFormat="1" ht="17.25" customHeight="1" x14ac:dyDescent="0.15">
      <c r="B167" s="101"/>
      <c r="C167" s="101"/>
      <c r="D167" s="113"/>
      <c r="E167" s="101"/>
      <c r="F167" s="114"/>
      <c r="G167" s="9"/>
      <c r="H167" s="101"/>
      <c r="I167" s="101"/>
      <c r="J167" s="114"/>
      <c r="K167" s="101"/>
      <c r="L167" s="101"/>
      <c r="M167" s="101"/>
      <c r="N167" s="113"/>
    </row>
    <row r="168" spans="2:14" s="110" customFormat="1" ht="17.25" customHeight="1" x14ac:dyDescent="0.15">
      <c r="B168" s="101"/>
      <c r="C168" s="101"/>
      <c r="D168" s="113"/>
      <c r="E168" s="101"/>
      <c r="F168" s="114"/>
      <c r="G168" s="9"/>
      <c r="H168" s="101"/>
      <c r="I168" s="101"/>
      <c r="J168" s="114"/>
      <c r="K168" s="101"/>
      <c r="L168" s="101"/>
      <c r="M168" s="101"/>
      <c r="N168" s="113"/>
    </row>
    <row r="169" spans="2:14" s="110" customFormat="1" ht="17.25" customHeight="1" x14ac:dyDescent="0.15">
      <c r="B169" s="101"/>
      <c r="C169" s="101"/>
      <c r="D169" s="113"/>
      <c r="E169" s="101"/>
      <c r="F169" s="114"/>
      <c r="G169" s="9"/>
      <c r="H169" s="101"/>
      <c r="I169" s="101"/>
      <c r="J169" s="114"/>
      <c r="K169" s="101"/>
      <c r="L169" s="101"/>
      <c r="M169" s="101"/>
      <c r="N169" s="113"/>
    </row>
    <row r="170" spans="2:14" s="110" customFormat="1" ht="17.25" customHeight="1" x14ac:dyDescent="0.15">
      <c r="B170" s="101"/>
      <c r="C170" s="101"/>
      <c r="D170" s="113"/>
      <c r="E170" s="101"/>
      <c r="F170" s="114"/>
      <c r="G170" s="9"/>
      <c r="H170" s="101"/>
      <c r="I170" s="101"/>
      <c r="J170" s="114"/>
      <c r="K170" s="101"/>
      <c r="L170" s="101"/>
      <c r="M170" s="101"/>
      <c r="N170" s="113"/>
    </row>
    <row r="171" spans="2:14" s="110" customFormat="1" ht="17.25" customHeight="1" x14ac:dyDescent="0.15">
      <c r="B171" s="105"/>
      <c r="C171" s="105"/>
      <c r="D171" s="119"/>
      <c r="E171" s="105"/>
      <c r="F171" s="121"/>
      <c r="G171" s="11"/>
      <c r="H171" s="105"/>
      <c r="I171" s="105"/>
      <c r="J171" s="121"/>
      <c r="K171" s="105"/>
      <c r="L171" s="105"/>
      <c r="M171" s="105"/>
      <c r="N171" s="119"/>
    </row>
    <row r="172" spans="2:14" ht="17.25" customHeight="1" x14ac:dyDescent="0.15">
      <c r="B172" s="171" t="s">
        <v>53</v>
      </c>
      <c r="C172" s="42" t="s">
        <v>24</v>
      </c>
      <c r="D172" s="99">
        <v>0</v>
      </c>
      <c r="E172" s="58" t="s">
        <v>25</v>
      </c>
      <c r="F172" s="44"/>
      <c r="G172" s="45"/>
      <c r="H172" s="45"/>
      <c r="I172" s="43"/>
      <c r="J172" s="43"/>
      <c r="K172" s="43"/>
      <c r="L172" s="43"/>
      <c r="M172" s="42" t="s">
        <v>26</v>
      </c>
      <c r="N172" s="172">
        <f>SUM(D172-((SUMIF(J174:J178,2019,G174:G178))+SUMIF(J174:J178,2020,G174:G178)+SUMIF(J174:J178,2021,G174:G178)+SUMIF(J174:J178,2022,G174:G178)+SUMIF(J174:J178,2023,G174:G178)+SUMIF(J174:J178,2024,G174:G178)))</f>
        <v>0</v>
      </c>
    </row>
    <row r="173" spans="2:14" ht="17.25" customHeight="1" x14ac:dyDescent="0.15">
      <c r="B173" s="39" t="s">
        <v>27</v>
      </c>
      <c r="C173" s="39"/>
      <c r="D173" s="82"/>
      <c r="E173" s="39"/>
      <c r="F173" s="72" t="s">
        <v>28</v>
      </c>
      <c r="G173" s="40" t="s">
        <v>29</v>
      </c>
      <c r="H173" s="85" t="s">
        <v>30</v>
      </c>
      <c r="I173" s="39"/>
      <c r="J173" s="73" t="s">
        <v>31</v>
      </c>
      <c r="K173" s="39" t="s">
        <v>32</v>
      </c>
      <c r="L173" s="39"/>
      <c r="M173" s="39"/>
      <c r="N173" s="75"/>
    </row>
    <row r="174" spans="2:14" s="110" customFormat="1" ht="17.25" customHeight="1" x14ac:dyDescent="0.15">
      <c r="B174" s="101"/>
      <c r="C174" s="101"/>
      <c r="D174" s="113"/>
      <c r="E174" s="101"/>
      <c r="F174" s="114"/>
      <c r="G174" s="8"/>
      <c r="H174" s="102"/>
      <c r="I174" s="101"/>
      <c r="J174" s="114"/>
      <c r="K174" s="101"/>
      <c r="L174" s="101"/>
      <c r="M174" s="101"/>
      <c r="N174" s="113"/>
    </row>
    <row r="175" spans="2:14" s="110" customFormat="1" ht="17.25" customHeight="1" x14ac:dyDescent="0.15">
      <c r="B175" s="101"/>
      <c r="C175" s="101"/>
      <c r="D175" s="113"/>
      <c r="E175" s="101"/>
      <c r="F175" s="114"/>
      <c r="G175" s="9"/>
      <c r="H175" s="101"/>
      <c r="I175" s="101"/>
      <c r="J175" s="114"/>
      <c r="K175" s="101"/>
      <c r="L175" s="101"/>
      <c r="M175" s="101"/>
      <c r="N175" s="113"/>
    </row>
    <row r="176" spans="2:14" s="110" customFormat="1" ht="17.25" customHeight="1" x14ac:dyDescent="0.15">
      <c r="B176" s="101"/>
      <c r="C176" s="101"/>
      <c r="D176" s="113"/>
      <c r="E176" s="101"/>
      <c r="F176" s="114"/>
      <c r="G176" s="9"/>
      <c r="H176" s="101"/>
      <c r="I176" s="101"/>
      <c r="J176" s="114"/>
      <c r="K176" s="101"/>
      <c r="L176" s="101"/>
      <c r="M176" s="101"/>
      <c r="N176" s="113"/>
    </row>
    <row r="177" spans="2:14" s="110" customFormat="1" ht="17.25" customHeight="1" x14ac:dyDescent="0.15">
      <c r="B177" s="104"/>
      <c r="C177" s="104"/>
      <c r="D177" s="117"/>
      <c r="E177" s="104"/>
      <c r="F177" s="118"/>
      <c r="G177" s="10"/>
      <c r="H177" s="104"/>
      <c r="I177" s="104"/>
      <c r="J177" s="118"/>
      <c r="K177" s="104"/>
      <c r="L177" s="104"/>
      <c r="M177" s="104"/>
      <c r="N177" s="117"/>
    </row>
    <row r="178" spans="2:14" s="110" customFormat="1" ht="17.25" customHeight="1" thickBot="1" x14ac:dyDescent="0.2">
      <c r="B178" s="109"/>
      <c r="C178" s="109"/>
      <c r="D178" s="124"/>
      <c r="E178" s="109"/>
      <c r="F178" s="125"/>
      <c r="G178" s="13"/>
      <c r="H178" s="109"/>
      <c r="I178" s="109"/>
      <c r="J178" s="125"/>
      <c r="K178" s="109"/>
      <c r="L178" s="109"/>
      <c r="M178" s="109"/>
      <c r="N178" s="124"/>
    </row>
    <row r="180" spans="2:14" ht="17.25" customHeight="1" x14ac:dyDescent="0.15">
      <c r="N180" s="23"/>
    </row>
    <row r="181" spans="2:14" ht="17.25" customHeight="1" x14ac:dyDescent="0.15">
      <c r="N181" s="23"/>
    </row>
    <row r="182" spans="2:14" ht="17.25" customHeight="1" x14ac:dyDescent="0.15">
      <c r="N182" s="23"/>
    </row>
    <row r="183" spans="2:14" ht="17.25" customHeight="1" x14ac:dyDescent="0.15">
      <c r="N183" s="23"/>
    </row>
    <row r="184" spans="2:14" ht="17.25" customHeight="1" x14ac:dyDescent="0.15">
      <c r="N184" s="23"/>
    </row>
    <row r="185" spans="2:14" ht="17.25" customHeight="1" x14ac:dyDescent="0.15">
      <c r="N185" s="23"/>
    </row>
    <row r="186" spans="2:14" ht="17.25" customHeight="1" x14ac:dyDescent="0.15">
      <c r="N186" s="23"/>
    </row>
    <row r="187" spans="2:14" ht="17.25" customHeight="1" x14ac:dyDescent="0.15">
      <c r="N187" s="23"/>
    </row>
    <row r="188" spans="2:14" ht="17.25" customHeight="1" x14ac:dyDescent="0.15">
      <c r="N188" s="23"/>
    </row>
    <row r="189" spans="2:14" ht="17.25" customHeight="1" x14ac:dyDescent="0.15">
      <c r="N189" s="23"/>
    </row>
    <row r="190" spans="2:14" ht="17.25" customHeight="1" x14ac:dyDescent="0.15">
      <c r="N190" s="23"/>
    </row>
    <row r="191" spans="2:14" ht="17.25" customHeight="1" x14ac:dyDescent="0.15">
      <c r="N191" s="23"/>
    </row>
    <row r="192" spans="2:14" ht="17.25" customHeight="1" x14ac:dyDescent="0.15">
      <c r="N192" s="23"/>
    </row>
    <row r="193" spans="14:14" ht="17.25" customHeight="1" x14ac:dyDescent="0.15">
      <c r="N193" s="23"/>
    </row>
    <row r="194" spans="14:14" ht="17.25" customHeight="1" x14ac:dyDescent="0.15">
      <c r="N194" s="23"/>
    </row>
    <row r="195" spans="14:14" ht="17.25" customHeight="1" x14ac:dyDescent="0.15">
      <c r="N195" s="23"/>
    </row>
    <row r="196" spans="14:14" ht="17.25" customHeight="1" x14ac:dyDescent="0.15">
      <c r="N196" s="23"/>
    </row>
    <row r="197" spans="14:14" ht="17.25" customHeight="1" x14ac:dyDescent="0.15">
      <c r="N197" s="23"/>
    </row>
    <row r="198" spans="14:14" ht="17.25" customHeight="1" x14ac:dyDescent="0.15">
      <c r="N198" s="23"/>
    </row>
    <row r="199" spans="14:14" ht="17.25" customHeight="1" x14ac:dyDescent="0.15">
      <c r="N199" s="23"/>
    </row>
    <row r="200" spans="14:14" ht="17.25" customHeight="1" x14ac:dyDescent="0.15">
      <c r="N200" s="23"/>
    </row>
    <row r="201" spans="14:14" ht="17.25" customHeight="1" x14ac:dyDescent="0.15">
      <c r="N201" s="23"/>
    </row>
    <row r="202" spans="14:14" ht="17.25" customHeight="1" x14ac:dyDescent="0.15">
      <c r="N202" s="23"/>
    </row>
    <row r="203" spans="14:14" ht="17.25" customHeight="1" x14ac:dyDescent="0.15">
      <c r="N203" s="23"/>
    </row>
    <row r="204" spans="14:14" ht="17.25" customHeight="1" x14ac:dyDescent="0.15">
      <c r="N204" s="23"/>
    </row>
    <row r="205" spans="14:14" ht="17.25" customHeight="1" x14ac:dyDescent="0.15">
      <c r="N205" s="23"/>
    </row>
    <row r="206" spans="14:14" ht="17.25" customHeight="1" x14ac:dyDescent="0.15">
      <c r="N206" s="23"/>
    </row>
    <row r="207" spans="14:14" ht="17.25" customHeight="1" x14ac:dyDescent="0.15">
      <c r="N207" s="23"/>
    </row>
    <row r="208" spans="14:14" ht="17.25" customHeight="1" x14ac:dyDescent="0.15">
      <c r="N208" s="23"/>
    </row>
    <row r="209" spans="14:14" ht="17.25" customHeight="1" x14ac:dyDescent="0.15">
      <c r="N209" s="23"/>
    </row>
    <row r="210" spans="14:14" ht="17.25" customHeight="1" x14ac:dyDescent="0.15">
      <c r="N210" s="23"/>
    </row>
    <row r="211" spans="14:14" ht="17.25" customHeight="1" x14ac:dyDescent="0.15">
      <c r="N211" s="23"/>
    </row>
    <row r="212" spans="14:14" ht="17.25" customHeight="1" x14ac:dyDescent="0.15">
      <c r="N212" s="23"/>
    </row>
    <row r="213" spans="14:14" ht="17.25" customHeight="1" x14ac:dyDescent="0.15">
      <c r="N213" s="23"/>
    </row>
    <row r="214" spans="14:14" ht="17.25" customHeight="1" x14ac:dyDescent="0.15">
      <c r="N214" s="23"/>
    </row>
    <row r="215" spans="14:14" ht="17.25" customHeight="1" x14ac:dyDescent="0.15">
      <c r="N215" s="23"/>
    </row>
    <row r="216" spans="14:14" ht="17.25" customHeight="1" x14ac:dyDescent="0.15">
      <c r="N216" s="23"/>
    </row>
    <row r="217" spans="14:14" ht="17.25" customHeight="1" x14ac:dyDescent="0.15">
      <c r="N217" s="23"/>
    </row>
    <row r="218" spans="14:14" ht="17.25" customHeight="1" x14ac:dyDescent="0.15">
      <c r="N218" s="23"/>
    </row>
    <row r="219" spans="14:14" ht="17.25" customHeight="1" x14ac:dyDescent="0.15">
      <c r="N219" s="23"/>
    </row>
    <row r="220" spans="14:14" ht="17.25" customHeight="1" x14ac:dyDescent="0.15">
      <c r="N220" s="23"/>
    </row>
    <row r="221" spans="14:14" ht="17.25" customHeight="1" x14ac:dyDescent="0.15">
      <c r="N221" s="23"/>
    </row>
    <row r="222" spans="14:14" ht="17.25" customHeight="1" x14ac:dyDescent="0.15">
      <c r="N222" s="23"/>
    </row>
    <row r="223" spans="14:14" ht="17.25" customHeight="1" x14ac:dyDescent="0.15">
      <c r="N223" s="23"/>
    </row>
    <row r="224" spans="14:14" ht="17.25" customHeight="1" x14ac:dyDescent="0.15">
      <c r="N224" s="23"/>
    </row>
    <row r="225" spans="4:14" ht="17.25" customHeight="1" x14ac:dyDescent="0.15">
      <c r="N225" s="23"/>
    </row>
    <row r="226" spans="4:14" ht="17.25" customHeight="1" x14ac:dyDescent="0.15">
      <c r="N226" s="23"/>
    </row>
    <row r="227" spans="4:14" ht="17.25" customHeight="1" x14ac:dyDescent="0.15">
      <c r="N227" s="23"/>
    </row>
    <row r="228" spans="4:14" ht="17.25" customHeight="1" x14ac:dyDescent="0.15">
      <c r="D228" s="17"/>
      <c r="G228" s="17"/>
      <c r="H228" s="17"/>
      <c r="N228" s="23"/>
    </row>
    <row r="229" spans="4:14" ht="17.25" customHeight="1" x14ac:dyDescent="0.15">
      <c r="D229" s="17"/>
      <c r="G229" s="17"/>
      <c r="H229" s="17"/>
      <c r="N229" s="23"/>
    </row>
    <row r="230" spans="4:14" ht="17.25" customHeight="1" x14ac:dyDescent="0.15">
      <c r="D230" s="17"/>
      <c r="G230" s="17"/>
      <c r="H230" s="17"/>
      <c r="N230" s="23"/>
    </row>
    <row r="231" spans="4:14" ht="17.25" customHeight="1" x14ac:dyDescent="0.15">
      <c r="D231" s="17"/>
      <c r="G231" s="17"/>
      <c r="H231" s="17"/>
      <c r="N231" s="23"/>
    </row>
    <row r="232" spans="4:14" ht="17.25" customHeight="1" x14ac:dyDescent="0.15">
      <c r="D232" s="17"/>
      <c r="G232" s="17"/>
      <c r="H232" s="17"/>
      <c r="N232" s="23"/>
    </row>
    <row r="233" spans="4:14" ht="17.25" customHeight="1" x14ac:dyDescent="0.15">
      <c r="D233" s="17"/>
      <c r="G233" s="17"/>
      <c r="H233" s="17"/>
      <c r="N233" s="23"/>
    </row>
    <row r="234" spans="4:14" ht="17.25" customHeight="1" x14ac:dyDescent="0.15">
      <c r="D234" s="17"/>
      <c r="G234" s="17"/>
      <c r="H234" s="17"/>
      <c r="N234" s="23"/>
    </row>
    <row r="235" spans="4:14" ht="17.25" customHeight="1" x14ac:dyDescent="0.15">
      <c r="D235" s="17"/>
      <c r="G235" s="17"/>
      <c r="H235" s="17"/>
      <c r="N235" s="23"/>
    </row>
    <row r="236" spans="4:14" ht="17.25" customHeight="1" x14ac:dyDescent="0.15">
      <c r="D236" s="17"/>
      <c r="G236" s="17"/>
      <c r="H236" s="17"/>
      <c r="N236" s="23"/>
    </row>
    <row r="237" spans="4:14" ht="17.25" customHeight="1" x14ac:dyDescent="0.15">
      <c r="D237" s="17"/>
      <c r="G237" s="17"/>
      <c r="H237" s="17"/>
      <c r="N237" s="23"/>
    </row>
    <row r="238" spans="4:14" ht="17.25" customHeight="1" x14ac:dyDescent="0.15">
      <c r="D238" s="17"/>
      <c r="G238" s="17"/>
      <c r="H238" s="17"/>
      <c r="N238" s="23"/>
    </row>
    <row r="239" spans="4:14" ht="17.25" customHeight="1" x14ac:dyDescent="0.15">
      <c r="D239" s="17"/>
      <c r="G239" s="17"/>
      <c r="H239" s="17"/>
      <c r="N239" s="23"/>
    </row>
    <row r="240" spans="4:14" ht="17.25" customHeight="1" x14ac:dyDescent="0.15">
      <c r="D240" s="17"/>
      <c r="G240" s="17"/>
      <c r="H240" s="17"/>
      <c r="N240" s="23"/>
    </row>
    <row r="241" spans="4:14" ht="17.25" customHeight="1" x14ac:dyDescent="0.15">
      <c r="D241" s="17"/>
      <c r="G241" s="17"/>
      <c r="H241" s="17"/>
      <c r="N241" s="23"/>
    </row>
    <row r="242" spans="4:14" ht="17.25" customHeight="1" x14ac:dyDescent="0.15">
      <c r="D242" s="17"/>
      <c r="G242" s="17"/>
      <c r="H242" s="17"/>
      <c r="N242" s="23"/>
    </row>
    <row r="243" spans="4:14" ht="17.25" customHeight="1" x14ac:dyDescent="0.15">
      <c r="D243" s="17"/>
      <c r="G243" s="17"/>
      <c r="H243" s="17"/>
      <c r="N243" s="23"/>
    </row>
    <row r="244" spans="4:14" ht="17.25" customHeight="1" x14ac:dyDescent="0.15">
      <c r="D244" s="17"/>
      <c r="G244" s="17"/>
      <c r="H244" s="17"/>
      <c r="I244" s="17"/>
      <c r="N244" s="23"/>
    </row>
    <row r="245" spans="4:14" ht="17.25" customHeight="1" x14ac:dyDescent="0.15">
      <c r="D245" s="17"/>
      <c r="G245" s="17"/>
      <c r="H245" s="17"/>
      <c r="I245" s="17"/>
      <c r="N245" s="23"/>
    </row>
    <row r="246" spans="4:14" ht="17.25" customHeight="1" x14ac:dyDescent="0.15">
      <c r="D246" s="17"/>
      <c r="G246" s="17"/>
      <c r="H246" s="17"/>
      <c r="I246" s="17"/>
      <c r="N246" s="23"/>
    </row>
    <row r="247" spans="4:14" ht="17.25" customHeight="1" x14ac:dyDescent="0.15">
      <c r="D247" s="17"/>
      <c r="G247" s="17"/>
      <c r="H247" s="17"/>
      <c r="I247" s="17"/>
      <c r="N247" s="23"/>
    </row>
    <row r="248" spans="4:14" ht="17.25" customHeight="1" x14ac:dyDescent="0.15">
      <c r="D248" s="17"/>
      <c r="G248" s="17"/>
      <c r="H248" s="17"/>
      <c r="I248" s="17"/>
      <c r="N248" s="23"/>
    </row>
    <row r="249" spans="4:14" ht="17.25" customHeight="1" x14ac:dyDescent="0.15">
      <c r="D249" s="17"/>
      <c r="G249" s="17"/>
      <c r="H249" s="17"/>
      <c r="I249" s="17"/>
      <c r="N249" s="23"/>
    </row>
    <row r="250" spans="4:14" ht="17.25" customHeight="1" x14ac:dyDescent="0.15">
      <c r="D250" s="17"/>
      <c r="G250" s="17"/>
      <c r="H250" s="17"/>
      <c r="I250" s="17"/>
      <c r="N250" s="23"/>
    </row>
    <row r="251" spans="4:14" ht="17.25" customHeight="1" x14ac:dyDescent="0.15">
      <c r="D251" s="17"/>
      <c r="G251" s="17"/>
      <c r="H251" s="17"/>
      <c r="I251" s="17"/>
      <c r="N251" s="23"/>
    </row>
    <row r="252" spans="4:14" ht="17.25" customHeight="1" x14ac:dyDescent="0.15">
      <c r="D252" s="17"/>
      <c r="G252" s="17"/>
      <c r="H252" s="17"/>
      <c r="I252" s="17"/>
      <c r="N252" s="23"/>
    </row>
    <row r="253" spans="4:14" ht="17.25" customHeight="1" x14ac:dyDescent="0.15">
      <c r="D253" s="17"/>
      <c r="G253" s="17"/>
      <c r="H253" s="17"/>
      <c r="I253" s="17"/>
      <c r="N253" s="23"/>
    </row>
    <row r="254" spans="4:14" ht="17.25" customHeight="1" x14ac:dyDescent="0.15">
      <c r="D254" s="17"/>
      <c r="G254" s="17"/>
      <c r="H254" s="17"/>
      <c r="I254" s="17"/>
      <c r="N254" s="23"/>
    </row>
    <row r="255" spans="4:14" ht="17.25" customHeight="1" x14ac:dyDescent="0.15">
      <c r="D255" s="17"/>
      <c r="G255" s="17"/>
      <c r="H255" s="17"/>
      <c r="I255" s="17"/>
      <c r="N255" s="23"/>
    </row>
    <row r="256" spans="4:14" ht="17.25" customHeight="1" x14ac:dyDescent="0.15">
      <c r="D256" s="17"/>
      <c r="G256" s="17"/>
      <c r="H256" s="17"/>
      <c r="I256" s="17"/>
      <c r="N256" s="23"/>
    </row>
  </sheetData>
  <sheetProtection insertRows="0" deleteRows="0"/>
  <mergeCells count="2">
    <mergeCell ref="Q36:Q40"/>
    <mergeCell ref="Q21:Q28"/>
  </mergeCells>
  <conditionalFormatting sqref="J1:J1048576">
    <cfRule type="cellIs" dxfId="29" priority="1" operator="equal">
      <formula>2024</formula>
    </cfRule>
    <cfRule type="cellIs" dxfId="28" priority="2" operator="equal">
      <formula>2023</formula>
    </cfRule>
    <cfRule type="cellIs" dxfId="27" priority="3" operator="equal">
      <formula>2022</formula>
    </cfRule>
    <cfRule type="cellIs" dxfId="26" priority="4" operator="equal">
      <formula>2021</formula>
    </cfRule>
    <cfRule type="cellIs" dxfId="25" priority="5" operator="equal">
      <formula>2020</formula>
    </cfRule>
    <cfRule type="cellIs" dxfId="24" priority="6" operator="equal">
      <formula>2019</formula>
    </cfRule>
  </conditionalFormatting>
  <pageMargins left="0.7" right="0.7" top="0.75" bottom="0.75" header="0.3" footer="0.3"/>
  <pageSetup paperSize="8" orientation="landscape" r:id="rId1"/>
  <ignoredErrors>
    <ignoredError sqref="N19 N21 N23 N25 N27 N29"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N219"/>
  <sheetViews>
    <sheetView zoomScaleNormal="100" workbookViewId="0">
      <selection activeCell="B40" sqref="B40"/>
    </sheetView>
  </sheetViews>
  <sheetFormatPr defaultRowHeight="17.25" customHeight="1" x14ac:dyDescent="0.15"/>
  <cols>
    <col min="1" max="1" width="1.28515625" style="17" customWidth="1"/>
    <col min="2" max="2" width="45.7109375" style="17" customWidth="1"/>
    <col min="3" max="3" width="15.7109375" style="76" customWidth="1"/>
    <col min="4" max="4" width="2" style="17" customWidth="1"/>
    <col min="5" max="5" width="35.7109375" style="17" customWidth="1"/>
    <col min="6" max="6" width="15.7109375" style="24" customWidth="1"/>
    <col min="7" max="7" width="2" style="41" customWidth="1"/>
    <col min="8" max="8" width="35.7109375" style="41" customWidth="1"/>
    <col min="9" max="10" width="15.7109375" style="17" customWidth="1"/>
    <col min="11" max="11" width="6.28515625" style="17" customWidth="1"/>
    <col min="12" max="12" width="2.5703125" style="17" customWidth="1"/>
    <col min="13" max="13" width="39.28515625" style="17" customWidth="1"/>
    <col min="14" max="14" width="2.5703125" style="17" customWidth="1"/>
    <col min="15" max="16384" width="9.140625" style="17"/>
  </cols>
  <sheetData>
    <row r="1" spans="2:14" ht="6.75" customHeight="1" x14ac:dyDescent="0.15"/>
    <row r="2" spans="2:14" ht="17.25" customHeight="1" x14ac:dyDescent="0.2">
      <c r="B2" s="64" t="str">
        <f>CONCATENATE(Byggeregnskab!B2)</f>
        <v>PROJEKTAFKLARINGER - Titel</v>
      </c>
    </row>
    <row r="3" spans="2:14" ht="17.25" customHeight="1" x14ac:dyDescent="0.2">
      <c r="B3" s="65" t="s">
        <v>54</v>
      </c>
    </row>
    <row r="4" spans="2:14" ht="17.25" customHeight="1" thickBot="1" x14ac:dyDescent="0.2">
      <c r="B4" s="66"/>
      <c r="C4" s="77"/>
      <c r="D4" s="66"/>
      <c r="E4" s="66"/>
      <c r="F4" s="25"/>
      <c r="G4" s="83"/>
      <c r="H4" s="83"/>
      <c r="I4" s="66"/>
    </row>
    <row r="5" spans="2:14" ht="17.25" customHeight="1" x14ac:dyDescent="0.15">
      <c r="B5" s="20" t="s">
        <v>2</v>
      </c>
      <c r="C5" s="23" t="str">
        <f>CONCATENATE(Byggeregnskab!C5)</f>
        <v>xxx</v>
      </c>
      <c r="D5" s="23"/>
      <c r="E5" s="23"/>
      <c r="F5" s="26"/>
      <c r="H5" s="20" t="s">
        <v>4</v>
      </c>
      <c r="I5" s="97" t="s">
        <v>5</v>
      </c>
      <c r="J5" s="26"/>
    </row>
    <row r="6" spans="2:14" ht="17.25" customHeight="1" x14ac:dyDescent="0.15">
      <c r="B6" s="20" t="s">
        <v>6</v>
      </c>
      <c r="C6" s="23" t="str">
        <f>CONCATENATE(Byggeregnskab!C6)</f>
        <v>xxx</v>
      </c>
      <c r="D6" s="23"/>
      <c r="E6" s="23"/>
      <c r="F6" s="26"/>
      <c r="H6" s="20" t="s">
        <v>7</v>
      </c>
      <c r="I6" s="148"/>
      <c r="J6" s="20"/>
    </row>
    <row r="7" spans="2:14" ht="17.25" customHeight="1" thickBot="1" x14ac:dyDescent="0.2">
      <c r="B7" s="21" t="s">
        <v>8</v>
      </c>
      <c r="C7" s="5" t="str">
        <f>CONCATENATE(Byggeregnskab!C7)</f>
        <v>xxx</v>
      </c>
      <c r="D7" s="5"/>
      <c r="E7" s="5"/>
      <c r="F7" s="27"/>
      <c r="G7" s="83"/>
      <c r="H7" s="83"/>
      <c r="I7" s="5"/>
      <c r="J7" s="23"/>
    </row>
    <row r="8" spans="2:14" ht="6" customHeight="1" thickBot="1" x14ac:dyDescent="0.2">
      <c r="B8" s="28"/>
      <c r="C8" s="79"/>
      <c r="D8" s="29"/>
      <c r="E8" s="29"/>
      <c r="F8" s="30"/>
      <c r="G8" s="84"/>
      <c r="H8" s="84"/>
      <c r="I8" s="29"/>
      <c r="J8" s="23"/>
    </row>
    <row r="9" spans="2:14" ht="6" customHeight="1" x14ac:dyDescent="0.15">
      <c r="B9" s="20"/>
      <c r="C9" s="32"/>
      <c r="D9" s="23"/>
      <c r="E9" s="23"/>
      <c r="F9" s="26"/>
      <c r="I9" s="23"/>
      <c r="J9" s="23"/>
    </row>
    <row r="10" spans="2:14" ht="17.25" customHeight="1" x14ac:dyDescent="0.15">
      <c r="B10" s="20" t="s">
        <v>16</v>
      </c>
      <c r="C10" s="31">
        <f>SUM(Byggeregnskab!G15)</f>
        <v>0</v>
      </c>
      <c r="D10" s="23"/>
      <c r="E10" s="20" t="s">
        <v>55</v>
      </c>
      <c r="F10" s="31">
        <f>SUM(Byggeregnskab!G11)</f>
        <v>0</v>
      </c>
      <c r="H10" s="20" t="s">
        <v>56</v>
      </c>
      <c r="I10" s="31">
        <f>SUMIF(F$17:F$1048576,"ja",E$17:E$1048576)</f>
        <v>0</v>
      </c>
      <c r="J10" s="32"/>
    </row>
    <row r="11" spans="2:14" ht="6" customHeight="1" x14ac:dyDescent="0.15">
      <c r="B11" s="20"/>
      <c r="C11" s="33"/>
      <c r="D11" s="23"/>
      <c r="E11" s="20"/>
      <c r="F11" s="33"/>
      <c r="H11" s="136"/>
      <c r="I11" s="32"/>
      <c r="J11" s="32"/>
    </row>
    <row r="12" spans="2:14" ht="17.25" customHeight="1" x14ac:dyDescent="0.15">
      <c r="B12" s="20"/>
      <c r="C12" s="33"/>
      <c r="D12" s="23"/>
      <c r="E12" s="20"/>
      <c r="F12" s="33"/>
      <c r="H12" s="136" t="s">
        <v>57</v>
      </c>
      <c r="I12" s="179">
        <f>SUM(E$17:E$1048576)</f>
        <v>0</v>
      </c>
      <c r="J12" s="32"/>
    </row>
    <row r="13" spans="2:14" ht="6" customHeight="1" thickBot="1" x14ac:dyDescent="0.2">
      <c r="C13" s="32"/>
      <c r="D13" s="23"/>
      <c r="E13" s="23"/>
      <c r="F13" s="26"/>
      <c r="I13" s="23"/>
      <c r="J13" s="23"/>
    </row>
    <row r="14" spans="2:14" ht="6" customHeight="1" thickBot="1" x14ac:dyDescent="0.2">
      <c r="B14" s="71"/>
      <c r="C14" s="81"/>
      <c r="D14" s="71"/>
      <c r="E14" s="71"/>
      <c r="F14" s="34"/>
      <c r="G14" s="84"/>
      <c r="H14" s="84"/>
      <c r="I14" s="71"/>
    </row>
    <row r="15" spans="2:14" ht="17.25" customHeight="1" x14ac:dyDescent="0.15">
      <c r="B15" s="159" t="s">
        <v>54</v>
      </c>
      <c r="C15" s="63"/>
      <c r="D15" s="56"/>
      <c r="E15" s="36"/>
      <c r="F15" s="37"/>
      <c r="G15" s="37"/>
      <c r="H15" s="86"/>
      <c r="I15" s="38"/>
      <c r="J15" s="147"/>
      <c r="L15" s="87"/>
      <c r="M15" s="88"/>
      <c r="N15" s="89"/>
    </row>
    <row r="16" spans="2:14" ht="17.25" customHeight="1" x14ac:dyDescent="0.15">
      <c r="B16" s="39" t="s">
        <v>27</v>
      </c>
      <c r="C16" s="82"/>
      <c r="D16" s="138"/>
      <c r="E16" s="72" t="s">
        <v>58</v>
      </c>
      <c r="F16" s="68" t="s">
        <v>59</v>
      </c>
      <c r="G16" s="138"/>
      <c r="H16" s="141" t="s">
        <v>60</v>
      </c>
      <c r="I16" s="140"/>
      <c r="J16" s="127"/>
      <c r="L16" s="90"/>
      <c r="M16" s="91" t="s">
        <v>61</v>
      </c>
      <c r="N16" s="92"/>
    </row>
    <row r="17" spans="2:14" ht="17.25" customHeight="1" x14ac:dyDescent="0.15">
      <c r="B17" s="101"/>
      <c r="C17" s="113"/>
      <c r="D17" s="106"/>
      <c r="E17" s="14"/>
      <c r="F17" s="142"/>
      <c r="G17" s="145"/>
      <c r="H17" s="101"/>
      <c r="I17" s="101"/>
      <c r="J17" s="41"/>
      <c r="L17" s="90"/>
      <c r="M17" s="93"/>
      <c r="N17" s="92"/>
    </row>
    <row r="18" spans="2:14" ht="17.25" customHeight="1" x14ac:dyDescent="0.15">
      <c r="B18" s="101"/>
      <c r="C18" s="113"/>
      <c r="D18" s="106"/>
      <c r="E18" s="14"/>
      <c r="F18" s="113"/>
      <c r="G18" s="106"/>
      <c r="H18" s="101"/>
      <c r="I18" s="101"/>
      <c r="J18" s="41"/>
      <c r="L18" s="90"/>
      <c r="M18" s="185" t="s">
        <v>34</v>
      </c>
      <c r="N18" s="92"/>
    </row>
    <row r="19" spans="2:14" ht="17.25" customHeight="1" x14ac:dyDescent="0.15">
      <c r="B19" s="103"/>
      <c r="C19" s="113"/>
      <c r="D19" s="139"/>
      <c r="E19" s="15"/>
      <c r="F19" s="113"/>
      <c r="G19" s="139"/>
      <c r="H19" s="103"/>
      <c r="I19" s="103"/>
      <c r="J19" s="41"/>
      <c r="L19" s="90"/>
      <c r="M19" s="186"/>
      <c r="N19" s="92"/>
    </row>
    <row r="20" spans="2:14" ht="17.25" customHeight="1" x14ac:dyDescent="0.15">
      <c r="B20" s="101"/>
      <c r="C20" s="113"/>
      <c r="D20" s="106"/>
      <c r="E20" s="14"/>
      <c r="F20" s="113"/>
      <c r="G20" s="106"/>
      <c r="H20" s="101"/>
      <c r="I20" s="101"/>
      <c r="J20" s="41"/>
      <c r="L20" s="90"/>
      <c r="M20" s="186"/>
      <c r="N20" s="92"/>
    </row>
    <row r="21" spans="2:14" ht="17.25" customHeight="1" x14ac:dyDescent="0.15">
      <c r="B21" s="101"/>
      <c r="C21" s="113"/>
      <c r="D21" s="106"/>
      <c r="E21" s="14"/>
      <c r="F21" s="113"/>
      <c r="G21" s="106"/>
      <c r="H21" s="101"/>
      <c r="I21" s="101"/>
      <c r="J21" s="41"/>
      <c r="L21" s="90"/>
      <c r="M21" s="186"/>
      <c r="N21" s="92"/>
    </row>
    <row r="22" spans="2:14" ht="17.25" customHeight="1" x14ac:dyDescent="0.15">
      <c r="B22" s="101"/>
      <c r="C22" s="113"/>
      <c r="D22" s="106"/>
      <c r="E22" s="14"/>
      <c r="F22" s="113"/>
      <c r="G22" s="106"/>
      <c r="H22" s="101"/>
      <c r="I22" s="101"/>
      <c r="J22" s="41"/>
      <c r="L22" s="90"/>
      <c r="M22" s="187"/>
      <c r="N22" s="92"/>
    </row>
    <row r="23" spans="2:14" ht="17.25" customHeight="1" thickBot="1" x14ac:dyDescent="0.2">
      <c r="B23" s="104"/>
      <c r="C23" s="117"/>
      <c r="D23" s="126"/>
      <c r="E23" s="143"/>
      <c r="F23" s="113"/>
      <c r="G23" s="126"/>
      <c r="H23" s="104"/>
      <c r="I23" s="104"/>
      <c r="J23" s="41"/>
      <c r="L23" s="94"/>
      <c r="M23" s="95"/>
      <c r="N23" s="96"/>
    </row>
    <row r="24" spans="2:14" ht="17.25" customHeight="1" thickBot="1" x14ac:dyDescent="0.2">
      <c r="B24" s="104"/>
      <c r="C24" s="117"/>
      <c r="D24" s="126"/>
      <c r="E24" s="143"/>
      <c r="F24" s="117"/>
      <c r="G24" s="126"/>
      <c r="H24" s="104"/>
      <c r="I24" s="104"/>
      <c r="J24" s="41"/>
      <c r="M24" s="16"/>
    </row>
    <row r="25" spans="2:14" ht="17.25" customHeight="1" x14ac:dyDescent="0.15">
      <c r="B25" s="104"/>
      <c r="C25" s="117"/>
      <c r="D25" s="126"/>
      <c r="E25" s="143"/>
      <c r="F25" s="117"/>
      <c r="G25" s="126"/>
      <c r="H25" s="104"/>
      <c r="I25" s="104"/>
      <c r="J25" s="41"/>
      <c r="L25" s="87"/>
      <c r="M25" s="88"/>
      <c r="N25" s="89"/>
    </row>
    <row r="26" spans="2:14" ht="17.25" customHeight="1" x14ac:dyDescent="0.15">
      <c r="B26" s="104"/>
      <c r="C26" s="117"/>
      <c r="D26" s="126"/>
      <c r="E26" s="143"/>
      <c r="F26" s="117"/>
      <c r="G26" s="126"/>
      <c r="H26" s="104"/>
      <c r="I26" s="104"/>
      <c r="J26" s="41"/>
      <c r="L26" s="90"/>
      <c r="M26" s="91" t="s">
        <v>21</v>
      </c>
      <c r="N26" s="92"/>
    </row>
    <row r="27" spans="2:14" ht="17.25" customHeight="1" x14ac:dyDescent="0.15">
      <c r="B27" s="104"/>
      <c r="C27" s="117"/>
      <c r="D27" s="126"/>
      <c r="E27" s="143"/>
      <c r="F27" s="117"/>
      <c r="G27" s="126"/>
      <c r="H27" s="104"/>
      <c r="I27" s="104"/>
      <c r="J27" s="41"/>
      <c r="L27" s="90"/>
      <c r="M27" s="93"/>
      <c r="N27" s="92"/>
    </row>
    <row r="28" spans="2:14" ht="17.25" customHeight="1" x14ac:dyDescent="0.15">
      <c r="B28" s="104"/>
      <c r="C28" s="117"/>
      <c r="D28" s="126"/>
      <c r="E28" s="143"/>
      <c r="F28" s="117"/>
      <c r="G28" s="126"/>
      <c r="H28" s="104"/>
      <c r="I28" s="104"/>
      <c r="J28" s="41"/>
      <c r="L28" s="90"/>
      <c r="M28" s="188" t="s">
        <v>22</v>
      </c>
      <c r="N28" s="92"/>
    </row>
    <row r="29" spans="2:14" ht="17.25" customHeight="1" x14ac:dyDescent="0.15">
      <c r="B29" s="104"/>
      <c r="C29" s="117"/>
      <c r="D29" s="126"/>
      <c r="E29" s="143"/>
      <c r="F29" s="117"/>
      <c r="G29" s="126"/>
      <c r="H29" s="104"/>
      <c r="I29" s="104"/>
      <c r="J29" s="41"/>
      <c r="L29" s="90"/>
      <c r="M29" s="189"/>
      <c r="N29" s="92"/>
    </row>
    <row r="30" spans="2:14" ht="17.25" customHeight="1" x14ac:dyDescent="0.15">
      <c r="B30" s="104"/>
      <c r="C30" s="117"/>
      <c r="D30" s="126"/>
      <c r="E30" s="143"/>
      <c r="F30" s="117"/>
      <c r="G30" s="126"/>
      <c r="H30" s="104"/>
      <c r="I30" s="104"/>
      <c r="J30" s="41"/>
      <c r="L30" s="90"/>
      <c r="M30" s="189"/>
      <c r="N30" s="92"/>
    </row>
    <row r="31" spans="2:14" ht="17.25" customHeight="1" x14ac:dyDescent="0.15">
      <c r="B31" s="104"/>
      <c r="C31" s="117"/>
      <c r="D31" s="126"/>
      <c r="E31" s="143"/>
      <c r="F31" s="117"/>
      <c r="G31" s="126"/>
      <c r="H31" s="104"/>
      <c r="I31" s="104"/>
      <c r="J31" s="41"/>
      <c r="L31" s="90"/>
      <c r="M31" s="189"/>
      <c r="N31" s="92"/>
    </row>
    <row r="32" spans="2:14" ht="17.25" customHeight="1" x14ac:dyDescent="0.15">
      <c r="B32" s="104"/>
      <c r="C32" s="117"/>
      <c r="D32" s="126"/>
      <c r="E32" s="143"/>
      <c r="F32" s="117"/>
      <c r="G32" s="126"/>
      <c r="H32" s="104"/>
      <c r="I32" s="104"/>
      <c r="J32" s="41"/>
      <c r="L32" s="90"/>
      <c r="M32" s="189"/>
      <c r="N32" s="92"/>
    </row>
    <row r="33" spans="2:14" ht="17.25" customHeight="1" x14ac:dyDescent="0.15">
      <c r="B33" s="104"/>
      <c r="C33" s="117"/>
      <c r="D33" s="126"/>
      <c r="E33" s="143"/>
      <c r="F33" s="117"/>
      <c r="G33" s="126"/>
      <c r="H33" s="104"/>
      <c r="I33" s="104"/>
      <c r="J33" s="41"/>
      <c r="L33" s="90"/>
      <c r="M33" s="189"/>
      <c r="N33" s="92"/>
    </row>
    <row r="34" spans="2:14" ht="17.25" customHeight="1" x14ac:dyDescent="0.15">
      <c r="B34" s="104"/>
      <c r="C34" s="117"/>
      <c r="D34" s="126"/>
      <c r="E34" s="143"/>
      <c r="F34" s="117"/>
      <c r="G34" s="126"/>
      <c r="H34" s="104"/>
      <c r="I34" s="104"/>
      <c r="J34" s="41"/>
      <c r="L34" s="90"/>
      <c r="M34" s="189"/>
      <c r="N34" s="92"/>
    </row>
    <row r="35" spans="2:14" ht="17.25" customHeight="1" x14ac:dyDescent="0.15">
      <c r="B35" s="104"/>
      <c r="C35" s="117"/>
      <c r="D35" s="126"/>
      <c r="E35" s="143"/>
      <c r="F35" s="117"/>
      <c r="G35" s="126"/>
      <c r="H35" s="104"/>
      <c r="I35" s="104"/>
      <c r="J35" s="41"/>
      <c r="L35" s="90"/>
      <c r="M35" s="190"/>
      <c r="N35" s="92"/>
    </row>
    <row r="36" spans="2:14" ht="17.25" customHeight="1" thickBot="1" x14ac:dyDescent="0.2">
      <c r="B36" s="104"/>
      <c r="C36" s="117"/>
      <c r="D36" s="126"/>
      <c r="E36" s="143"/>
      <c r="F36" s="117"/>
      <c r="G36" s="126"/>
      <c r="H36" s="104"/>
      <c r="I36" s="104"/>
      <c r="J36" s="41"/>
      <c r="L36" s="94"/>
      <c r="M36" s="95"/>
      <c r="N36" s="96"/>
    </row>
    <row r="37" spans="2:14" s="110" customFormat="1" ht="17.25" customHeight="1" x14ac:dyDescent="0.15">
      <c r="B37" s="104"/>
      <c r="C37" s="117"/>
      <c r="D37" s="126"/>
      <c r="E37" s="143"/>
      <c r="F37" s="117"/>
      <c r="G37" s="126"/>
      <c r="H37" s="104"/>
      <c r="I37" s="104"/>
      <c r="J37" s="103"/>
      <c r="M37" s="111"/>
    </row>
    <row r="38" spans="2:14" s="110" customFormat="1" ht="17.25" customHeight="1" x14ac:dyDescent="0.15">
      <c r="B38" s="104"/>
      <c r="C38" s="117"/>
      <c r="D38" s="126"/>
      <c r="E38" s="143"/>
      <c r="F38" s="117"/>
      <c r="G38" s="126"/>
      <c r="H38" s="104"/>
      <c r="I38" s="104"/>
      <c r="J38" s="103"/>
      <c r="M38" s="111"/>
    </row>
    <row r="39" spans="2:14" s="110" customFormat="1" ht="17.25" customHeight="1" x14ac:dyDescent="0.15">
      <c r="B39" s="104"/>
      <c r="C39" s="117"/>
      <c r="D39" s="126"/>
      <c r="E39" s="143"/>
      <c r="F39" s="117"/>
      <c r="G39" s="126"/>
      <c r="H39" s="104"/>
      <c r="I39" s="104"/>
      <c r="J39" s="103"/>
      <c r="M39" s="111"/>
    </row>
    <row r="40" spans="2:14" s="110" customFormat="1" ht="17.25" customHeight="1" x14ac:dyDescent="0.15">
      <c r="B40" s="104"/>
      <c r="C40" s="117"/>
      <c r="D40" s="126"/>
      <c r="E40" s="143"/>
      <c r="F40" s="117"/>
      <c r="G40" s="126"/>
      <c r="H40" s="104"/>
      <c r="I40" s="104"/>
      <c r="J40" s="103"/>
      <c r="M40" s="111"/>
    </row>
    <row r="41" spans="2:14" s="110" customFormat="1" ht="17.25" customHeight="1" x14ac:dyDescent="0.15">
      <c r="B41" s="104"/>
      <c r="C41" s="117"/>
      <c r="D41" s="126"/>
      <c r="E41" s="143"/>
      <c r="F41" s="117"/>
      <c r="G41" s="126"/>
      <c r="H41" s="104"/>
      <c r="I41" s="104"/>
      <c r="J41" s="103"/>
    </row>
    <row r="42" spans="2:14" s="110" customFormat="1" ht="17.25" customHeight="1" x14ac:dyDescent="0.15">
      <c r="B42" s="104"/>
      <c r="C42" s="117"/>
      <c r="D42" s="126"/>
      <c r="E42" s="143"/>
      <c r="F42" s="117"/>
      <c r="G42" s="126"/>
      <c r="H42" s="104"/>
      <c r="I42" s="104"/>
      <c r="J42" s="103"/>
    </row>
    <row r="43" spans="2:14" s="110" customFormat="1" ht="17.25" customHeight="1" x14ac:dyDescent="0.15">
      <c r="B43" s="104"/>
      <c r="C43" s="117"/>
      <c r="D43" s="126"/>
      <c r="E43" s="143"/>
      <c r="F43" s="117"/>
      <c r="G43" s="126"/>
      <c r="H43" s="104"/>
      <c r="I43" s="104"/>
      <c r="J43" s="103"/>
    </row>
    <row r="44" spans="2:14" s="110" customFormat="1" ht="17.25" customHeight="1" x14ac:dyDescent="0.15">
      <c r="B44" s="104"/>
      <c r="C44" s="117"/>
      <c r="D44" s="126"/>
      <c r="E44" s="143"/>
      <c r="F44" s="117"/>
      <c r="G44" s="126"/>
      <c r="H44" s="104"/>
      <c r="I44" s="104"/>
      <c r="J44" s="103"/>
    </row>
    <row r="45" spans="2:14" s="110" customFormat="1" ht="17.25" customHeight="1" thickBot="1" x14ac:dyDescent="0.2">
      <c r="B45" s="109"/>
      <c r="C45" s="124"/>
      <c r="D45" s="137"/>
      <c r="E45" s="144"/>
      <c r="F45" s="124"/>
      <c r="G45" s="137"/>
      <c r="H45" s="109"/>
      <c r="I45" s="109"/>
      <c r="J45" s="103"/>
    </row>
    <row r="46" spans="2:14" ht="17.25" customHeight="1" x14ac:dyDescent="0.15">
      <c r="B46" s="136"/>
      <c r="C46" s="135"/>
      <c r="D46" s="128"/>
      <c r="E46" s="129"/>
      <c r="F46" s="130"/>
      <c r="G46" s="130"/>
      <c r="H46" s="131"/>
      <c r="I46" s="131"/>
      <c r="J46" s="131"/>
    </row>
    <row r="47" spans="2:14" ht="17.25" customHeight="1" x14ac:dyDescent="0.15">
      <c r="B47" s="127"/>
      <c r="C47" s="132"/>
      <c r="D47" s="127"/>
      <c r="E47" s="127"/>
      <c r="F47" s="132"/>
      <c r="G47" s="127"/>
      <c r="H47" s="127"/>
      <c r="I47" s="127"/>
      <c r="J47" s="127"/>
    </row>
    <row r="48" spans="2:14" ht="17.25" customHeight="1" x14ac:dyDescent="0.15">
      <c r="B48" s="41"/>
      <c r="C48" s="167"/>
      <c r="D48" s="41"/>
      <c r="E48" s="41"/>
      <c r="F48" s="167"/>
      <c r="I48" s="41"/>
      <c r="J48" s="41"/>
    </row>
    <row r="49" spans="2:10" ht="17.25" customHeight="1" x14ac:dyDescent="0.15">
      <c r="B49" s="41"/>
      <c r="C49" s="167"/>
      <c r="D49" s="41"/>
      <c r="E49" s="41"/>
      <c r="F49" s="167"/>
      <c r="I49" s="41"/>
      <c r="J49" s="41"/>
    </row>
    <row r="50" spans="2:10" ht="17.25" customHeight="1" x14ac:dyDescent="0.15">
      <c r="B50" s="41"/>
      <c r="C50" s="167"/>
      <c r="D50" s="41"/>
      <c r="E50" s="41"/>
      <c r="F50" s="167"/>
      <c r="I50" s="41"/>
      <c r="J50" s="41"/>
    </row>
    <row r="51" spans="2:10" ht="17.25" customHeight="1" x14ac:dyDescent="0.15">
      <c r="B51" s="41"/>
      <c r="C51" s="167"/>
      <c r="D51" s="41"/>
      <c r="E51" s="41"/>
      <c r="F51" s="167"/>
      <c r="I51" s="41"/>
      <c r="J51" s="41"/>
    </row>
    <row r="52" spans="2:10" ht="17.25" customHeight="1" x14ac:dyDescent="0.15">
      <c r="B52" s="41"/>
      <c r="C52" s="167"/>
      <c r="D52" s="41"/>
      <c r="E52" s="41"/>
      <c r="F52" s="167"/>
      <c r="I52" s="41"/>
      <c r="J52" s="41"/>
    </row>
    <row r="53" spans="2:10" ht="17.25" customHeight="1" x14ac:dyDescent="0.15">
      <c r="B53" s="41"/>
      <c r="C53" s="167"/>
      <c r="D53" s="41"/>
      <c r="E53" s="41"/>
      <c r="F53" s="167"/>
      <c r="I53" s="41"/>
      <c r="J53" s="41"/>
    </row>
    <row r="54" spans="2:10" ht="17.25" customHeight="1" x14ac:dyDescent="0.15">
      <c r="B54" s="41"/>
      <c r="C54" s="167"/>
      <c r="D54" s="41"/>
      <c r="E54" s="41"/>
      <c r="F54" s="167"/>
      <c r="I54" s="41"/>
      <c r="J54" s="41"/>
    </row>
    <row r="55" spans="2:10" ht="17.25" customHeight="1" x14ac:dyDescent="0.15">
      <c r="B55" s="136"/>
      <c r="C55" s="135"/>
      <c r="D55" s="128"/>
      <c r="E55" s="129"/>
      <c r="F55" s="130"/>
      <c r="G55" s="130"/>
      <c r="H55" s="131"/>
      <c r="I55" s="131"/>
      <c r="J55" s="131"/>
    </row>
    <row r="56" spans="2:10" ht="17.25" customHeight="1" x14ac:dyDescent="0.15">
      <c r="B56" s="127"/>
      <c r="C56" s="132"/>
      <c r="D56" s="127"/>
      <c r="E56" s="127"/>
      <c r="F56" s="132"/>
      <c r="G56" s="127"/>
      <c r="H56" s="127"/>
      <c r="I56" s="127"/>
      <c r="J56" s="127"/>
    </row>
    <row r="57" spans="2:10" ht="17.25" customHeight="1" x14ac:dyDescent="0.15">
      <c r="B57" s="134"/>
      <c r="C57" s="135"/>
      <c r="D57" s="128"/>
      <c r="E57" s="129"/>
      <c r="F57" s="130"/>
      <c r="G57" s="130"/>
      <c r="H57" s="129"/>
      <c r="I57" s="133"/>
      <c r="J57" s="133"/>
    </row>
    <row r="58" spans="2:10" ht="17.25" customHeight="1" x14ac:dyDescent="0.15">
      <c r="B58" s="41"/>
      <c r="C58" s="167"/>
      <c r="D58" s="41"/>
      <c r="E58" s="41"/>
      <c r="F58" s="167"/>
      <c r="I58" s="41"/>
      <c r="J58" s="41"/>
    </row>
    <row r="59" spans="2:10" ht="17.25" customHeight="1" x14ac:dyDescent="0.15">
      <c r="B59" s="41"/>
      <c r="C59" s="167"/>
      <c r="D59" s="41"/>
      <c r="E59" s="41"/>
      <c r="F59" s="167"/>
      <c r="I59" s="41"/>
      <c r="J59" s="41"/>
    </row>
    <row r="60" spans="2:10" ht="17.25" customHeight="1" x14ac:dyDescent="0.15">
      <c r="B60" s="41"/>
      <c r="C60" s="167"/>
      <c r="D60" s="41"/>
      <c r="E60" s="41"/>
      <c r="F60" s="167"/>
      <c r="I60" s="41"/>
      <c r="J60" s="41"/>
    </row>
    <row r="61" spans="2:10" ht="17.25" customHeight="1" x14ac:dyDescent="0.15">
      <c r="B61" s="41"/>
      <c r="C61" s="167"/>
      <c r="D61" s="41"/>
      <c r="E61" s="41"/>
      <c r="F61" s="167"/>
      <c r="I61" s="41"/>
      <c r="J61" s="41"/>
    </row>
    <row r="62" spans="2:10" ht="17.25" customHeight="1" x14ac:dyDescent="0.15">
      <c r="B62" s="41"/>
      <c r="C62" s="167"/>
      <c r="D62" s="41"/>
      <c r="E62" s="41"/>
      <c r="F62" s="167"/>
      <c r="I62" s="41"/>
      <c r="J62" s="41"/>
    </row>
    <row r="63" spans="2:10" ht="17.25" customHeight="1" x14ac:dyDescent="0.15">
      <c r="B63" s="134"/>
      <c r="C63" s="135"/>
      <c r="D63" s="128"/>
      <c r="E63" s="129"/>
      <c r="F63" s="130"/>
      <c r="G63" s="130"/>
      <c r="H63" s="129"/>
      <c r="I63" s="133"/>
      <c r="J63" s="133"/>
    </row>
    <row r="64" spans="2:10" ht="17.25" customHeight="1" x14ac:dyDescent="0.15">
      <c r="B64" s="41"/>
      <c r="C64" s="167"/>
      <c r="D64" s="41"/>
      <c r="E64" s="41"/>
      <c r="F64" s="167"/>
      <c r="I64" s="41"/>
      <c r="J64" s="41"/>
    </row>
    <row r="65" spans="2:10" ht="17.25" customHeight="1" x14ac:dyDescent="0.15">
      <c r="B65" s="41"/>
      <c r="C65" s="167"/>
      <c r="D65" s="41"/>
      <c r="E65" s="41"/>
      <c r="F65" s="167"/>
      <c r="I65" s="41"/>
      <c r="J65" s="41"/>
    </row>
    <row r="66" spans="2:10" ht="17.25" customHeight="1" x14ac:dyDescent="0.15">
      <c r="B66" s="41"/>
      <c r="C66" s="167"/>
      <c r="D66" s="41"/>
      <c r="E66" s="41"/>
      <c r="F66" s="167"/>
      <c r="I66" s="41"/>
      <c r="J66" s="41"/>
    </row>
    <row r="67" spans="2:10" ht="17.25" customHeight="1" x14ac:dyDescent="0.15">
      <c r="B67" s="41"/>
      <c r="C67" s="167"/>
      <c r="D67" s="41"/>
      <c r="E67" s="41"/>
      <c r="F67" s="167"/>
      <c r="I67" s="41"/>
      <c r="J67" s="41"/>
    </row>
    <row r="68" spans="2:10" ht="17.25" customHeight="1" x14ac:dyDescent="0.15">
      <c r="B68" s="41"/>
      <c r="C68" s="167"/>
      <c r="D68" s="41"/>
      <c r="E68" s="41"/>
      <c r="F68" s="167"/>
      <c r="I68" s="41"/>
      <c r="J68" s="41"/>
    </row>
    <row r="69" spans="2:10" ht="17.25" customHeight="1" x14ac:dyDescent="0.15">
      <c r="B69" s="134"/>
      <c r="C69" s="135"/>
      <c r="D69" s="128"/>
      <c r="E69" s="129"/>
      <c r="F69" s="130"/>
      <c r="G69" s="130"/>
      <c r="H69" s="129"/>
      <c r="I69" s="133"/>
      <c r="J69" s="133"/>
    </row>
    <row r="70" spans="2:10" ht="17.25" customHeight="1" x14ac:dyDescent="0.15">
      <c r="B70" s="41"/>
      <c r="C70" s="167"/>
      <c r="D70" s="41"/>
      <c r="E70" s="41"/>
      <c r="F70" s="167"/>
      <c r="I70" s="41"/>
      <c r="J70" s="41"/>
    </row>
    <row r="71" spans="2:10" ht="17.25" customHeight="1" x14ac:dyDescent="0.15">
      <c r="B71" s="41"/>
      <c r="C71" s="167"/>
      <c r="D71" s="41"/>
      <c r="E71" s="41"/>
      <c r="F71" s="167"/>
      <c r="I71" s="41"/>
      <c r="J71" s="41"/>
    </row>
    <row r="72" spans="2:10" ht="17.25" customHeight="1" x14ac:dyDescent="0.15">
      <c r="B72" s="41"/>
      <c r="C72" s="167"/>
      <c r="D72" s="41"/>
      <c r="E72" s="41"/>
      <c r="F72" s="167"/>
      <c r="I72" s="41"/>
      <c r="J72" s="41"/>
    </row>
    <row r="73" spans="2:10" ht="17.25" customHeight="1" x14ac:dyDescent="0.15">
      <c r="B73" s="134"/>
      <c r="C73" s="135"/>
      <c r="D73" s="128"/>
      <c r="E73" s="129"/>
      <c r="F73" s="130"/>
      <c r="G73" s="130"/>
      <c r="H73" s="129"/>
      <c r="I73" s="133"/>
      <c r="J73" s="133"/>
    </row>
    <row r="74" spans="2:10" ht="17.25" customHeight="1" x14ac:dyDescent="0.15">
      <c r="B74" s="41"/>
      <c r="C74" s="167"/>
      <c r="D74" s="41"/>
      <c r="E74" s="41"/>
      <c r="F74" s="167"/>
      <c r="I74" s="41"/>
      <c r="J74" s="41"/>
    </row>
    <row r="75" spans="2:10" ht="17.25" customHeight="1" x14ac:dyDescent="0.15">
      <c r="B75" s="41"/>
      <c r="C75" s="167"/>
      <c r="D75" s="41"/>
      <c r="E75" s="41"/>
      <c r="F75" s="167"/>
      <c r="I75" s="41"/>
      <c r="J75" s="41"/>
    </row>
    <row r="76" spans="2:10" ht="17.25" customHeight="1" x14ac:dyDescent="0.15">
      <c r="B76" s="41"/>
      <c r="C76" s="167"/>
      <c r="D76" s="41"/>
      <c r="E76" s="41"/>
      <c r="F76" s="167"/>
      <c r="I76" s="41"/>
      <c r="J76" s="41"/>
    </row>
    <row r="77" spans="2:10" ht="17.25" customHeight="1" x14ac:dyDescent="0.15">
      <c r="B77" s="41"/>
      <c r="C77" s="167"/>
      <c r="D77" s="41"/>
      <c r="E77" s="41"/>
      <c r="F77" s="167"/>
      <c r="I77" s="41"/>
      <c r="J77" s="41"/>
    </row>
    <row r="78" spans="2:10" ht="17.25" customHeight="1" x14ac:dyDescent="0.15">
      <c r="B78" s="41"/>
      <c r="C78" s="167"/>
      <c r="D78" s="41"/>
      <c r="E78" s="41"/>
      <c r="F78" s="167"/>
      <c r="I78" s="41"/>
      <c r="J78" s="41"/>
    </row>
    <row r="79" spans="2:10" ht="17.25" customHeight="1" x14ac:dyDescent="0.15">
      <c r="B79" s="134"/>
      <c r="C79" s="135"/>
      <c r="D79" s="128"/>
      <c r="E79" s="129"/>
      <c r="F79" s="130"/>
      <c r="G79" s="130"/>
      <c r="H79" s="129"/>
      <c r="I79" s="133"/>
      <c r="J79" s="133"/>
    </row>
    <row r="80" spans="2:10" ht="17.25" customHeight="1" x14ac:dyDescent="0.15">
      <c r="B80" s="41"/>
      <c r="C80" s="167"/>
      <c r="D80" s="41"/>
      <c r="E80" s="41"/>
      <c r="F80" s="167"/>
      <c r="I80" s="41"/>
      <c r="J80" s="41"/>
    </row>
    <row r="81" spans="2:10" ht="17.25" customHeight="1" x14ac:dyDescent="0.15">
      <c r="B81" s="41"/>
      <c r="C81" s="167"/>
      <c r="D81" s="41"/>
      <c r="E81" s="41"/>
      <c r="F81" s="167"/>
      <c r="I81" s="41"/>
      <c r="J81" s="41"/>
    </row>
    <row r="82" spans="2:10" ht="17.25" customHeight="1" x14ac:dyDescent="0.15">
      <c r="B82" s="41"/>
      <c r="C82" s="167"/>
      <c r="D82" s="41"/>
      <c r="E82" s="41"/>
      <c r="F82" s="167"/>
      <c r="I82" s="41"/>
      <c r="J82" s="41"/>
    </row>
    <row r="83" spans="2:10" ht="17.25" customHeight="1" x14ac:dyDescent="0.15">
      <c r="B83" s="41"/>
      <c r="C83" s="167"/>
      <c r="D83" s="41"/>
      <c r="E83" s="41"/>
      <c r="F83" s="167"/>
      <c r="I83" s="41"/>
      <c r="J83" s="41"/>
    </row>
    <row r="84" spans="2:10" ht="17.25" customHeight="1" x14ac:dyDescent="0.15">
      <c r="B84" s="41"/>
      <c r="C84" s="167"/>
      <c r="D84" s="41"/>
      <c r="E84" s="41"/>
      <c r="F84" s="167"/>
      <c r="I84" s="41"/>
      <c r="J84" s="41"/>
    </row>
    <row r="85" spans="2:10" ht="17.25" customHeight="1" x14ac:dyDescent="0.15">
      <c r="B85" s="41"/>
      <c r="C85" s="167"/>
      <c r="D85" s="41"/>
      <c r="E85" s="41"/>
      <c r="F85" s="167"/>
      <c r="I85" s="41"/>
      <c r="J85" s="41"/>
    </row>
    <row r="86" spans="2:10" ht="17.25" customHeight="1" x14ac:dyDescent="0.15">
      <c r="B86" s="134"/>
      <c r="C86" s="135"/>
      <c r="D86" s="128"/>
      <c r="E86" s="129"/>
      <c r="F86" s="130"/>
      <c r="G86" s="130"/>
      <c r="H86" s="129"/>
      <c r="I86" s="133"/>
      <c r="J86" s="133"/>
    </row>
    <row r="87" spans="2:10" ht="17.25" customHeight="1" x14ac:dyDescent="0.15">
      <c r="B87" s="41"/>
      <c r="C87" s="167"/>
      <c r="D87" s="41"/>
      <c r="E87" s="41"/>
      <c r="F87" s="167"/>
      <c r="I87" s="41"/>
      <c r="J87" s="41"/>
    </row>
    <row r="88" spans="2:10" ht="17.25" customHeight="1" x14ac:dyDescent="0.15">
      <c r="B88" s="41"/>
      <c r="C88" s="167"/>
      <c r="D88" s="41"/>
      <c r="E88" s="41"/>
      <c r="F88" s="167"/>
      <c r="I88" s="41"/>
      <c r="J88" s="41"/>
    </row>
    <row r="89" spans="2:10" ht="17.25" customHeight="1" x14ac:dyDescent="0.15">
      <c r="B89" s="41"/>
      <c r="C89" s="167"/>
      <c r="D89" s="41"/>
      <c r="E89" s="41"/>
      <c r="F89" s="167"/>
      <c r="I89" s="41"/>
      <c r="J89" s="41"/>
    </row>
    <row r="90" spans="2:10" ht="17.25" customHeight="1" x14ac:dyDescent="0.15">
      <c r="B90" s="134"/>
      <c r="C90" s="135"/>
      <c r="D90" s="128"/>
      <c r="E90" s="129"/>
      <c r="F90" s="130"/>
      <c r="G90" s="130"/>
      <c r="H90" s="129"/>
      <c r="I90" s="133"/>
      <c r="J90" s="133"/>
    </row>
    <row r="91" spans="2:10" ht="17.25" customHeight="1" x14ac:dyDescent="0.15">
      <c r="B91" s="41"/>
      <c r="C91" s="167"/>
      <c r="D91" s="41"/>
      <c r="E91" s="41"/>
      <c r="F91" s="167"/>
      <c r="I91" s="41"/>
      <c r="J91" s="41"/>
    </row>
    <row r="92" spans="2:10" ht="17.25" customHeight="1" x14ac:dyDescent="0.15">
      <c r="B92" s="41"/>
      <c r="C92" s="167"/>
      <c r="D92" s="41"/>
      <c r="E92" s="41"/>
      <c r="F92" s="167"/>
      <c r="I92" s="41"/>
      <c r="J92" s="41"/>
    </row>
    <row r="93" spans="2:10" ht="17.25" customHeight="1" x14ac:dyDescent="0.15">
      <c r="B93" s="41"/>
      <c r="C93" s="167"/>
      <c r="D93" s="41"/>
      <c r="E93" s="41"/>
      <c r="F93" s="167"/>
      <c r="I93" s="41"/>
      <c r="J93" s="41"/>
    </row>
    <row r="94" spans="2:10" ht="17.25" customHeight="1" x14ac:dyDescent="0.15">
      <c r="B94" s="134"/>
      <c r="C94" s="135"/>
      <c r="D94" s="128"/>
      <c r="E94" s="129"/>
      <c r="F94" s="130"/>
      <c r="G94" s="130"/>
      <c r="H94" s="129"/>
      <c r="I94" s="133"/>
      <c r="J94" s="133"/>
    </row>
    <row r="95" spans="2:10" ht="17.25" customHeight="1" x14ac:dyDescent="0.15">
      <c r="B95" s="41"/>
      <c r="C95" s="167"/>
      <c r="D95" s="41"/>
      <c r="E95" s="41"/>
      <c r="F95" s="167"/>
      <c r="I95" s="41"/>
      <c r="J95" s="41"/>
    </row>
    <row r="96" spans="2:10" ht="17.25" customHeight="1" x14ac:dyDescent="0.15">
      <c r="B96" s="41"/>
      <c r="C96" s="167"/>
      <c r="D96" s="41"/>
      <c r="E96" s="41"/>
      <c r="F96" s="167"/>
      <c r="I96" s="41"/>
      <c r="J96" s="41"/>
    </row>
    <row r="97" spans="2:10" ht="17.25" customHeight="1" x14ac:dyDescent="0.15">
      <c r="B97" s="41"/>
      <c r="C97" s="167"/>
      <c r="D97" s="41"/>
      <c r="E97" s="41"/>
      <c r="F97" s="167"/>
      <c r="I97" s="41"/>
      <c r="J97" s="41"/>
    </row>
    <row r="98" spans="2:10" ht="17.25" customHeight="1" x14ac:dyDescent="0.15">
      <c r="B98" s="134"/>
      <c r="C98" s="135"/>
      <c r="D98" s="128"/>
      <c r="E98" s="129"/>
      <c r="F98" s="130"/>
      <c r="G98" s="130"/>
      <c r="H98" s="129"/>
      <c r="I98" s="133"/>
      <c r="J98" s="133"/>
    </row>
    <row r="99" spans="2:10" ht="17.25" customHeight="1" x14ac:dyDescent="0.15">
      <c r="B99" s="41"/>
      <c r="C99" s="167"/>
      <c r="D99" s="41"/>
      <c r="E99" s="41"/>
      <c r="F99" s="167"/>
      <c r="I99" s="41"/>
      <c r="J99" s="41"/>
    </row>
    <row r="100" spans="2:10" ht="17.25" customHeight="1" x14ac:dyDescent="0.15">
      <c r="B100" s="41"/>
      <c r="C100" s="167"/>
      <c r="D100" s="41"/>
      <c r="E100" s="41"/>
      <c r="F100" s="167"/>
      <c r="I100" s="41"/>
      <c r="J100" s="41"/>
    </row>
    <row r="101" spans="2:10" ht="17.25" customHeight="1" x14ac:dyDescent="0.15">
      <c r="B101" s="41"/>
      <c r="C101" s="167"/>
      <c r="D101" s="41"/>
      <c r="E101" s="41"/>
      <c r="F101" s="167"/>
      <c r="I101" s="41"/>
      <c r="J101" s="41"/>
    </row>
    <row r="102" spans="2:10" ht="17.25" customHeight="1" x14ac:dyDescent="0.15">
      <c r="B102" s="41"/>
      <c r="C102" s="167"/>
      <c r="D102" s="41"/>
      <c r="E102" s="41"/>
      <c r="F102" s="167"/>
      <c r="I102" s="41"/>
      <c r="J102" s="41"/>
    </row>
    <row r="103" spans="2:10" ht="17.25" customHeight="1" x14ac:dyDescent="0.15">
      <c r="B103" s="134"/>
      <c r="C103" s="135"/>
      <c r="D103" s="128"/>
      <c r="E103" s="129"/>
      <c r="F103" s="130"/>
      <c r="G103" s="130"/>
      <c r="H103" s="129"/>
      <c r="I103" s="133"/>
      <c r="J103" s="133"/>
    </row>
    <row r="104" spans="2:10" ht="17.25" customHeight="1" x14ac:dyDescent="0.15">
      <c r="B104" s="41"/>
      <c r="C104" s="167"/>
      <c r="D104" s="41"/>
      <c r="E104" s="41"/>
      <c r="F104" s="167"/>
      <c r="I104" s="41"/>
      <c r="J104" s="41"/>
    </row>
    <row r="105" spans="2:10" ht="17.25" customHeight="1" x14ac:dyDescent="0.15">
      <c r="B105" s="41"/>
      <c r="C105" s="167"/>
      <c r="D105" s="41"/>
      <c r="E105" s="41"/>
      <c r="F105" s="167"/>
      <c r="I105" s="41"/>
      <c r="J105" s="41"/>
    </row>
    <row r="106" spans="2:10" ht="17.25" customHeight="1" x14ac:dyDescent="0.15">
      <c r="B106" s="41"/>
      <c r="C106" s="167"/>
      <c r="D106" s="41"/>
      <c r="E106" s="41"/>
      <c r="F106" s="167"/>
      <c r="I106" s="41"/>
      <c r="J106" s="41"/>
    </row>
    <row r="107" spans="2:10" ht="17.25" customHeight="1" x14ac:dyDescent="0.15">
      <c r="B107" s="41"/>
      <c r="C107" s="167"/>
      <c r="D107" s="41"/>
      <c r="E107" s="41"/>
      <c r="F107" s="167"/>
      <c r="I107" s="41"/>
      <c r="J107" s="41"/>
    </row>
    <row r="108" spans="2:10" ht="17.25" customHeight="1" x14ac:dyDescent="0.15">
      <c r="B108" s="136"/>
      <c r="C108" s="135"/>
      <c r="D108" s="128"/>
      <c r="E108" s="129"/>
      <c r="F108" s="130"/>
      <c r="G108" s="130"/>
      <c r="H108" s="131"/>
      <c r="I108" s="131"/>
      <c r="J108" s="131"/>
    </row>
    <row r="109" spans="2:10" ht="17.25" customHeight="1" x14ac:dyDescent="0.15">
      <c r="B109" s="127"/>
      <c r="C109" s="132"/>
      <c r="D109" s="127"/>
      <c r="E109" s="127"/>
      <c r="F109" s="132"/>
      <c r="G109" s="127"/>
      <c r="H109" s="127"/>
      <c r="I109" s="127"/>
      <c r="J109" s="127"/>
    </row>
    <row r="110" spans="2:10" ht="17.25" customHeight="1" x14ac:dyDescent="0.15">
      <c r="B110" s="134"/>
      <c r="C110" s="135"/>
      <c r="D110" s="128"/>
      <c r="E110" s="129"/>
      <c r="F110" s="130"/>
      <c r="G110" s="130"/>
      <c r="H110" s="129"/>
      <c r="I110" s="133"/>
      <c r="J110" s="133"/>
    </row>
    <row r="111" spans="2:10" ht="17.25" customHeight="1" x14ac:dyDescent="0.15">
      <c r="B111" s="41"/>
      <c r="C111" s="167"/>
      <c r="D111" s="41"/>
      <c r="E111" s="41"/>
      <c r="F111" s="167"/>
      <c r="I111" s="41"/>
      <c r="J111" s="41"/>
    </row>
    <row r="112" spans="2:10" ht="17.25" customHeight="1" x14ac:dyDescent="0.15">
      <c r="B112" s="41"/>
      <c r="C112" s="167"/>
      <c r="D112" s="41"/>
      <c r="E112" s="41"/>
      <c r="F112" s="167"/>
      <c r="I112" s="41"/>
      <c r="J112" s="41"/>
    </row>
    <row r="113" spans="2:10" ht="17.25" customHeight="1" x14ac:dyDescent="0.15">
      <c r="B113" s="41"/>
      <c r="C113" s="167"/>
      <c r="D113" s="41"/>
      <c r="E113" s="41"/>
      <c r="F113" s="167"/>
      <c r="I113" s="41"/>
      <c r="J113" s="41"/>
    </row>
    <row r="114" spans="2:10" ht="17.25" customHeight="1" x14ac:dyDescent="0.15">
      <c r="B114" s="41"/>
      <c r="C114" s="167"/>
      <c r="D114" s="41"/>
      <c r="E114" s="41"/>
      <c r="F114" s="167"/>
      <c r="I114" s="41"/>
      <c r="J114" s="41"/>
    </row>
    <row r="115" spans="2:10" ht="17.25" customHeight="1" x14ac:dyDescent="0.15">
      <c r="B115" s="134"/>
      <c r="C115" s="135"/>
      <c r="D115" s="128"/>
      <c r="E115" s="129"/>
      <c r="F115" s="130"/>
      <c r="G115" s="130"/>
      <c r="H115" s="129"/>
      <c r="I115" s="133"/>
      <c r="J115" s="133"/>
    </row>
    <row r="116" spans="2:10" ht="17.25" customHeight="1" x14ac:dyDescent="0.15">
      <c r="B116" s="41"/>
      <c r="C116" s="167"/>
      <c r="D116" s="41"/>
      <c r="E116" s="41"/>
      <c r="F116" s="167"/>
      <c r="I116" s="41"/>
      <c r="J116" s="41"/>
    </row>
    <row r="117" spans="2:10" ht="17.25" customHeight="1" x14ac:dyDescent="0.15">
      <c r="B117" s="41"/>
      <c r="C117" s="167"/>
      <c r="D117" s="41"/>
      <c r="E117" s="41"/>
      <c r="F117" s="167"/>
      <c r="I117" s="41"/>
      <c r="J117" s="41"/>
    </row>
    <row r="118" spans="2:10" ht="17.25" customHeight="1" x14ac:dyDescent="0.15">
      <c r="B118" s="41"/>
      <c r="C118" s="167"/>
      <c r="D118" s="41"/>
      <c r="E118" s="41"/>
      <c r="F118" s="167"/>
      <c r="I118" s="41"/>
      <c r="J118" s="41"/>
    </row>
    <row r="119" spans="2:10" ht="17.25" customHeight="1" x14ac:dyDescent="0.15">
      <c r="B119" s="41"/>
      <c r="C119" s="167"/>
      <c r="D119" s="41"/>
      <c r="E119" s="41"/>
      <c r="F119" s="167"/>
      <c r="I119" s="41"/>
      <c r="J119" s="41"/>
    </row>
    <row r="120" spans="2:10" ht="17.25" customHeight="1" x14ac:dyDescent="0.15">
      <c r="B120" s="134"/>
      <c r="C120" s="135"/>
      <c r="D120" s="128"/>
      <c r="E120" s="129"/>
      <c r="F120" s="130"/>
      <c r="G120" s="130"/>
      <c r="H120" s="129"/>
      <c r="I120" s="133"/>
      <c r="J120" s="133"/>
    </row>
    <row r="121" spans="2:10" ht="17.25" customHeight="1" x14ac:dyDescent="0.15">
      <c r="B121" s="41"/>
      <c r="C121" s="167"/>
      <c r="D121" s="41"/>
      <c r="E121" s="41"/>
      <c r="F121" s="167"/>
      <c r="I121" s="41"/>
      <c r="J121" s="41"/>
    </row>
    <row r="122" spans="2:10" ht="17.25" customHeight="1" x14ac:dyDescent="0.15">
      <c r="B122" s="41"/>
      <c r="C122" s="167"/>
      <c r="D122" s="41"/>
      <c r="E122" s="41"/>
      <c r="F122" s="167"/>
      <c r="I122" s="41"/>
      <c r="J122" s="41"/>
    </row>
    <row r="123" spans="2:10" ht="17.25" customHeight="1" x14ac:dyDescent="0.15">
      <c r="B123" s="41"/>
      <c r="C123" s="167"/>
      <c r="D123" s="41"/>
      <c r="E123" s="41"/>
      <c r="F123" s="167"/>
      <c r="I123" s="41"/>
      <c r="J123" s="41"/>
    </row>
    <row r="124" spans="2:10" ht="17.25" customHeight="1" x14ac:dyDescent="0.15">
      <c r="B124" s="134"/>
      <c r="C124" s="135"/>
      <c r="D124" s="128"/>
      <c r="E124" s="129"/>
      <c r="F124" s="130"/>
      <c r="G124" s="130"/>
      <c r="H124" s="129"/>
      <c r="I124" s="133"/>
      <c r="J124" s="133"/>
    </row>
    <row r="125" spans="2:10" ht="17.25" customHeight="1" x14ac:dyDescent="0.15">
      <c r="B125" s="41"/>
      <c r="C125" s="167"/>
      <c r="D125" s="41"/>
      <c r="E125" s="41"/>
      <c r="F125" s="167"/>
      <c r="I125" s="41"/>
      <c r="J125" s="41"/>
    </row>
    <row r="126" spans="2:10" ht="17.25" customHeight="1" x14ac:dyDescent="0.15">
      <c r="B126" s="41"/>
      <c r="C126" s="167"/>
      <c r="D126" s="41"/>
      <c r="E126" s="41"/>
      <c r="F126" s="167"/>
      <c r="I126" s="41"/>
      <c r="J126" s="41"/>
    </row>
    <row r="127" spans="2:10" ht="17.25" customHeight="1" x14ac:dyDescent="0.15">
      <c r="B127" s="41"/>
      <c r="C127" s="167"/>
      <c r="D127" s="41"/>
      <c r="E127" s="41"/>
      <c r="F127" s="167"/>
      <c r="I127" s="41"/>
      <c r="J127" s="41"/>
    </row>
    <row r="128" spans="2:10" ht="17.25" customHeight="1" x14ac:dyDescent="0.15">
      <c r="B128" s="134"/>
      <c r="C128" s="135"/>
      <c r="D128" s="128"/>
      <c r="E128" s="129"/>
      <c r="F128" s="130"/>
      <c r="G128" s="130"/>
      <c r="H128" s="129"/>
      <c r="I128" s="133"/>
      <c r="J128" s="133"/>
    </row>
    <row r="129" spans="2:10" ht="17.25" customHeight="1" x14ac:dyDescent="0.15">
      <c r="B129" s="41"/>
      <c r="C129" s="167"/>
      <c r="D129" s="41"/>
      <c r="E129" s="41"/>
      <c r="F129" s="167"/>
      <c r="I129" s="41"/>
      <c r="J129" s="41"/>
    </row>
    <row r="130" spans="2:10" ht="17.25" customHeight="1" x14ac:dyDescent="0.15">
      <c r="B130" s="41"/>
      <c r="C130" s="167"/>
      <c r="D130" s="41"/>
      <c r="E130" s="41"/>
      <c r="F130" s="167"/>
      <c r="I130" s="41"/>
      <c r="J130" s="41"/>
    </row>
    <row r="131" spans="2:10" ht="17.25" customHeight="1" x14ac:dyDescent="0.15">
      <c r="B131" s="41"/>
      <c r="C131" s="167"/>
      <c r="D131" s="41"/>
      <c r="E131" s="41"/>
      <c r="F131" s="167"/>
      <c r="I131" s="41"/>
      <c r="J131" s="41"/>
    </row>
    <row r="132" spans="2:10" ht="17.25" customHeight="1" x14ac:dyDescent="0.15">
      <c r="B132" s="41"/>
      <c r="C132" s="167"/>
      <c r="D132" s="41"/>
      <c r="E132" s="41"/>
      <c r="F132" s="167"/>
      <c r="I132" s="41"/>
      <c r="J132" s="41"/>
    </row>
    <row r="133" spans="2:10" ht="17.25" customHeight="1" x14ac:dyDescent="0.15">
      <c r="B133" s="41"/>
      <c r="C133" s="167"/>
      <c r="D133" s="41"/>
      <c r="E133" s="41"/>
      <c r="F133" s="167"/>
      <c r="I133" s="41"/>
      <c r="J133" s="41"/>
    </row>
    <row r="134" spans="2:10" ht="17.25" customHeight="1" x14ac:dyDescent="0.15">
      <c r="B134" s="41"/>
      <c r="C134" s="167"/>
      <c r="D134" s="41"/>
      <c r="E134" s="41"/>
      <c r="F134" s="167"/>
      <c r="I134" s="41"/>
      <c r="J134" s="41"/>
    </row>
    <row r="135" spans="2:10" ht="17.25" customHeight="1" x14ac:dyDescent="0.15">
      <c r="B135" s="136"/>
      <c r="C135" s="135"/>
      <c r="D135" s="128"/>
      <c r="E135" s="129"/>
      <c r="F135" s="130"/>
      <c r="G135" s="130"/>
      <c r="H135" s="131"/>
      <c r="I135" s="131"/>
      <c r="J135" s="131"/>
    </row>
    <row r="136" spans="2:10" ht="17.25" customHeight="1" x14ac:dyDescent="0.15">
      <c r="B136" s="127"/>
      <c r="C136" s="132"/>
      <c r="D136" s="127"/>
      <c r="E136" s="127"/>
      <c r="F136" s="132"/>
      <c r="G136" s="127"/>
      <c r="H136" s="127"/>
      <c r="I136" s="127"/>
      <c r="J136" s="127"/>
    </row>
    <row r="137" spans="2:10" ht="17.25" customHeight="1" x14ac:dyDescent="0.15">
      <c r="B137" s="41"/>
      <c r="C137" s="167"/>
      <c r="D137" s="41"/>
      <c r="E137" s="41"/>
      <c r="F137" s="167"/>
      <c r="I137" s="41"/>
      <c r="J137" s="41"/>
    </row>
    <row r="138" spans="2:10" ht="17.25" customHeight="1" x14ac:dyDescent="0.15">
      <c r="B138" s="41"/>
      <c r="C138" s="167"/>
      <c r="D138" s="41"/>
      <c r="E138" s="41"/>
      <c r="F138" s="167"/>
      <c r="I138" s="41"/>
      <c r="J138" s="41"/>
    </row>
    <row r="139" spans="2:10" ht="17.25" customHeight="1" x14ac:dyDescent="0.15">
      <c r="B139" s="41"/>
      <c r="C139" s="167"/>
      <c r="D139" s="41"/>
      <c r="E139" s="41"/>
      <c r="F139" s="167"/>
      <c r="I139" s="41"/>
      <c r="J139" s="41"/>
    </row>
    <row r="140" spans="2:10" ht="17.25" customHeight="1" x14ac:dyDescent="0.15">
      <c r="B140" s="41"/>
      <c r="C140" s="167"/>
      <c r="D140" s="41"/>
      <c r="E140" s="41"/>
      <c r="F140" s="167"/>
      <c r="I140" s="41"/>
      <c r="J140" s="41"/>
    </row>
    <row r="141" spans="2:10" ht="17.25" customHeight="1" x14ac:dyDescent="0.15">
      <c r="B141" s="41"/>
      <c r="C141" s="167"/>
      <c r="D141" s="41"/>
      <c r="E141" s="41"/>
      <c r="F141" s="167"/>
      <c r="I141" s="41"/>
      <c r="J141" s="41"/>
    </row>
    <row r="191" spans="3:7" ht="17.25" customHeight="1" x14ac:dyDescent="0.15">
      <c r="C191" s="17"/>
      <c r="F191" s="17"/>
      <c r="G191" s="17"/>
    </row>
    <row r="192" spans="3:7" ht="17.25" customHeight="1" x14ac:dyDescent="0.15">
      <c r="C192" s="17"/>
      <c r="F192" s="17"/>
      <c r="G192" s="17"/>
    </row>
    <row r="193" spans="3:8" ht="17.25" customHeight="1" x14ac:dyDescent="0.15">
      <c r="C193" s="17"/>
      <c r="F193" s="17"/>
      <c r="G193" s="17"/>
    </row>
    <row r="194" spans="3:8" ht="17.25" customHeight="1" x14ac:dyDescent="0.15">
      <c r="C194" s="17"/>
      <c r="F194" s="17"/>
      <c r="G194" s="17"/>
    </row>
    <row r="195" spans="3:8" ht="17.25" customHeight="1" x14ac:dyDescent="0.15">
      <c r="C195" s="17"/>
      <c r="F195" s="17"/>
      <c r="G195" s="17"/>
    </row>
    <row r="196" spans="3:8" ht="17.25" customHeight="1" x14ac:dyDescent="0.15">
      <c r="C196" s="17"/>
      <c r="F196" s="17"/>
      <c r="G196" s="17"/>
    </row>
    <row r="197" spans="3:8" ht="17.25" customHeight="1" x14ac:dyDescent="0.15">
      <c r="C197" s="17"/>
      <c r="F197" s="17"/>
      <c r="G197" s="17"/>
    </row>
    <row r="198" spans="3:8" ht="17.25" customHeight="1" x14ac:dyDescent="0.15">
      <c r="C198" s="17"/>
      <c r="F198" s="17"/>
      <c r="G198" s="17"/>
    </row>
    <row r="199" spans="3:8" ht="17.25" customHeight="1" x14ac:dyDescent="0.15">
      <c r="C199" s="17"/>
      <c r="F199" s="17"/>
      <c r="G199" s="17"/>
    </row>
    <row r="200" spans="3:8" ht="17.25" customHeight="1" x14ac:dyDescent="0.15">
      <c r="C200" s="17"/>
      <c r="F200" s="17"/>
      <c r="G200" s="17"/>
    </row>
    <row r="201" spans="3:8" ht="17.25" customHeight="1" x14ac:dyDescent="0.15">
      <c r="C201" s="17"/>
      <c r="F201" s="17"/>
      <c r="G201" s="17"/>
    </row>
    <row r="202" spans="3:8" ht="17.25" customHeight="1" x14ac:dyDescent="0.15">
      <c r="C202" s="17"/>
      <c r="F202" s="17"/>
      <c r="G202" s="17"/>
    </row>
    <row r="203" spans="3:8" ht="17.25" customHeight="1" x14ac:dyDescent="0.15">
      <c r="C203" s="17"/>
      <c r="F203" s="17"/>
      <c r="G203" s="17"/>
    </row>
    <row r="204" spans="3:8" ht="17.25" customHeight="1" x14ac:dyDescent="0.15">
      <c r="C204" s="17"/>
      <c r="F204" s="17"/>
      <c r="G204" s="17"/>
    </row>
    <row r="205" spans="3:8" ht="17.25" customHeight="1" x14ac:dyDescent="0.15">
      <c r="C205" s="17"/>
      <c r="F205" s="17"/>
      <c r="G205" s="17"/>
    </row>
    <row r="206" spans="3:8" ht="17.25" customHeight="1" x14ac:dyDescent="0.15">
      <c r="C206" s="17"/>
      <c r="F206" s="17"/>
      <c r="G206" s="17"/>
    </row>
    <row r="207" spans="3:8" ht="17.25" customHeight="1" x14ac:dyDescent="0.15">
      <c r="C207" s="17"/>
      <c r="F207" s="17"/>
      <c r="G207" s="17"/>
      <c r="H207" s="17"/>
    </row>
    <row r="208" spans="3:8" ht="17.25" customHeight="1" x14ac:dyDescent="0.15">
      <c r="C208" s="17"/>
      <c r="F208" s="17"/>
      <c r="G208" s="17"/>
      <c r="H208" s="17"/>
    </row>
    <row r="209" s="17" customFormat="1" ht="17.25" customHeight="1" x14ac:dyDescent="0.15"/>
    <row r="210" s="17" customFormat="1" ht="17.25" customHeight="1" x14ac:dyDescent="0.15"/>
    <row r="211" s="17" customFormat="1" ht="17.25" customHeight="1" x14ac:dyDescent="0.15"/>
    <row r="212" s="17" customFormat="1" ht="17.25" customHeight="1" x14ac:dyDescent="0.15"/>
    <row r="213" s="17" customFormat="1" ht="17.25" customHeight="1" x14ac:dyDescent="0.15"/>
    <row r="214" s="17" customFormat="1" ht="17.25" customHeight="1" x14ac:dyDescent="0.15"/>
    <row r="215" s="17" customFormat="1" ht="17.25" customHeight="1" x14ac:dyDescent="0.15"/>
    <row r="216" s="17" customFormat="1" ht="17.25" customHeight="1" x14ac:dyDescent="0.15"/>
    <row r="217" s="17" customFormat="1" ht="17.25" customHeight="1" x14ac:dyDescent="0.15"/>
    <row r="218" s="17" customFormat="1" ht="17.25" customHeight="1" x14ac:dyDescent="0.15"/>
    <row r="219" s="17" customFormat="1" ht="17.25" customHeight="1" x14ac:dyDescent="0.15"/>
  </sheetData>
  <mergeCells count="2">
    <mergeCell ref="M18:M22"/>
    <mergeCell ref="M28:M35"/>
  </mergeCells>
  <conditionalFormatting sqref="F1:G1048576">
    <cfRule type="cellIs" dxfId="23" priority="1" operator="equal">
      <formula>"Nej"</formula>
    </cfRule>
    <cfRule type="cellIs" dxfId="22" priority="2" operator="equal">
      <formula>"ja"</formula>
    </cfRule>
  </conditionalFormatting>
  <conditionalFormatting sqref="I1:J4 I6:J1048576">
    <cfRule type="cellIs" dxfId="21" priority="3" operator="equal">
      <formula>2024</formula>
    </cfRule>
    <cfRule type="cellIs" dxfId="20" priority="4" operator="equal">
      <formula>2023</formula>
    </cfRule>
    <cfRule type="cellIs" dxfId="19" priority="5" operator="equal">
      <formula>2022</formula>
    </cfRule>
    <cfRule type="cellIs" dxfId="18" priority="6" operator="equal">
      <formula>2021</formula>
    </cfRule>
    <cfRule type="cellIs" dxfId="17" priority="7" operator="equal">
      <formula>2020</formula>
    </cfRule>
    <cfRule type="cellIs" dxfId="16" priority="8" operator="equal">
      <formula>2019</formula>
    </cfRule>
  </conditionalFormatting>
  <pageMargins left="0.7" right="0.7" top="0.75" bottom="0.75" header="0.3" footer="0.3"/>
  <pageSetup paperSize="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N221"/>
  <sheetViews>
    <sheetView workbookViewId="0">
      <selection activeCell="C23" sqref="C23"/>
    </sheetView>
  </sheetViews>
  <sheetFormatPr defaultRowHeight="17.25" customHeight="1" x14ac:dyDescent="0.15"/>
  <cols>
    <col min="1" max="1" width="1.28515625" style="17" customWidth="1"/>
    <col min="2" max="2" width="45.7109375" style="17" customWidth="1"/>
    <col min="3" max="3" width="15.7109375" style="76" customWidth="1"/>
    <col min="4" max="4" width="2" style="17" customWidth="1"/>
    <col min="5" max="5" width="40.7109375" style="17" customWidth="1"/>
    <col min="6" max="6" width="15.7109375" style="24" customWidth="1"/>
    <col min="7" max="7" width="2" style="41" customWidth="1"/>
    <col min="8" max="8" width="54.42578125" style="41" customWidth="1"/>
    <col min="9" max="10" width="15.7109375" style="17" customWidth="1"/>
    <col min="11" max="11" width="6.28515625" style="17" customWidth="1"/>
    <col min="12" max="12" width="2.5703125" style="17" customWidth="1"/>
    <col min="13" max="13" width="39.28515625" style="17" customWidth="1"/>
    <col min="14" max="14" width="2.5703125" style="17" customWidth="1"/>
    <col min="15" max="16384" width="9.140625" style="17"/>
  </cols>
  <sheetData>
    <row r="1" spans="2:10" ht="6.75" customHeight="1" x14ac:dyDescent="0.15"/>
    <row r="2" spans="2:10" ht="17.25" customHeight="1" x14ac:dyDescent="0.2">
      <c r="B2" s="64" t="str">
        <f>CONCATENATE(Byggeregnskab!B2)</f>
        <v>PROJEKTAFKLARINGER - Titel</v>
      </c>
    </row>
    <row r="3" spans="2:10" ht="17.25" customHeight="1" x14ac:dyDescent="0.2">
      <c r="B3" s="65" t="s">
        <v>62</v>
      </c>
    </row>
    <row r="4" spans="2:10" ht="17.25" customHeight="1" thickBot="1" x14ac:dyDescent="0.2">
      <c r="B4" s="66"/>
      <c r="C4" s="77"/>
      <c r="D4" s="66"/>
      <c r="E4" s="66"/>
      <c r="F4" s="25"/>
      <c r="G4" s="83"/>
      <c r="H4" s="83"/>
      <c r="I4" s="66"/>
    </row>
    <row r="5" spans="2:10" ht="17.25" customHeight="1" x14ac:dyDescent="0.15">
      <c r="B5" s="20" t="s">
        <v>2</v>
      </c>
      <c r="C5" s="23" t="str">
        <f>CONCATENATE(Byggeregnskab!C5)</f>
        <v>xxx</v>
      </c>
      <c r="D5" s="23"/>
      <c r="E5" s="23"/>
      <c r="F5" s="26"/>
      <c r="H5" s="20" t="s">
        <v>4</v>
      </c>
      <c r="I5" s="97" t="s">
        <v>5</v>
      </c>
      <c r="J5" s="26"/>
    </row>
    <row r="6" spans="2:10" ht="17.25" customHeight="1" x14ac:dyDescent="0.15">
      <c r="B6" s="20" t="s">
        <v>6</v>
      </c>
      <c r="C6" s="23" t="str">
        <f>CONCATENATE(Byggeregnskab!C6)</f>
        <v>xxx</v>
      </c>
      <c r="D6" s="23"/>
      <c r="E6" s="23"/>
      <c r="F6" s="26"/>
      <c r="H6" s="20" t="s">
        <v>7</v>
      </c>
      <c r="I6" s="148"/>
      <c r="J6" s="20"/>
    </row>
    <row r="7" spans="2:10" ht="17.25" customHeight="1" thickBot="1" x14ac:dyDescent="0.2">
      <c r="B7" s="21" t="s">
        <v>8</v>
      </c>
      <c r="C7" s="5" t="str">
        <f>CONCATENATE(Byggeregnskab!C7)</f>
        <v>xxx</v>
      </c>
      <c r="D7" s="5"/>
      <c r="E7" s="5"/>
      <c r="F7" s="27"/>
      <c r="G7" s="83"/>
      <c r="H7" s="83"/>
      <c r="I7" s="5"/>
      <c r="J7" s="23"/>
    </row>
    <row r="8" spans="2:10" ht="6" customHeight="1" thickBot="1" x14ac:dyDescent="0.2">
      <c r="B8" s="28"/>
      <c r="C8" s="79"/>
      <c r="D8" s="29"/>
      <c r="E8" s="29"/>
      <c r="F8" s="30"/>
      <c r="G8" s="84"/>
      <c r="H8" s="84"/>
      <c r="I8" s="29"/>
      <c r="J8" s="23"/>
    </row>
    <row r="9" spans="2:10" ht="6" customHeight="1" x14ac:dyDescent="0.15">
      <c r="B9" s="20"/>
      <c r="C9" s="175"/>
      <c r="D9" s="23"/>
      <c r="E9" s="23"/>
      <c r="F9" s="26"/>
      <c r="I9" s="23"/>
      <c r="J9" s="23"/>
    </row>
    <row r="10" spans="2:10" ht="17.25" customHeight="1" x14ac:dyDescent="0.15">
      <c r="B10" s="20" t="s">
        <v>10</v>
      </c>
      <c r="C10" s="176">
        <f>SUM(Byggeregnskab!D11)</f>
        <v>0</v>
      </c>
      <c r="D10" s="177"/>
      <c r="E10" s="136" t="s">
        <v>63</v>
      </c>
      <c r="F10" s="31">
        <f>SUM(E19:E39)</f>
        <v>0</v>
      </c>
      <c r="G10" s="20"/>
      <c r="H10" s="20" t="s">
        <v>64</v>
      </c>
      <c r="I10" s="179">
        <f>SUM(F14-SUM(E42:E47))</f>
        <v>0</v>
      </c>
      <c r="J10" s="32"/>
    </row>
    <row r="11" spans="2:10" ht="6" customHeight="1" x14ac:dyDescent="0.15">
      <c r="B11" s="20"/>
      <c r="C11" s="33"/>
      <c r="D11" s="23"/>
      <c r="E11" s="136"/>
      <c r="F11" s="32"/>
      <c r="G11" s="20"/>
      <c r="H11" s="33"/>
      <c r="I11" s="41"/>
      <c r="J11" s="32"/>
    </row>
    <row r="12" spans="2:10" ht="17.25" customHeight="1" x14ac:dyDescent="0.15">
      <c r="B12" s="20"/>
      <c r="C12" s="33"/>
      <c r="D12" s="23"/>
      <c r="E12" s="136" t="s">
        <v>65</v>
      </c>
      <c r="F12" s="180">
        <f>SUM(F10*0.9)</f>
        <v>0</v>
      </c>
      <c r="G12" s="20"/>
      <c r="H12" s="178" t="s">
        <v>66</v>
      </c>
      <c r="I12" s="31">
        <f>SUM(Byggeregnskab!D33-Anlægsøkonomi!I10)</f>
        <v>0</v>
      </c>
      <c r="J12" s="32"/>
    </row>
    <row r="13" spans="2:10" ht="6" customHeight="1" x14ac:dyDescent="0.15">
      <c r="B13" s="20"/>
      <c r="C13" s="33"/>
      <c r="D13" s="23"/>
      <c r="E13" s="136"/>
      <c r="F13" s="174"/>
      <c r="G13" s="20"/>
      <c r="H13" s="33"/>
      <c r="I13" s="41"/>
      <c r="J13" s="32"/>
    </row>
    <row r="14" spans="2:10" ht="17.25" customHeight="1" x14ac:dyDescent="0.15">
      <c r="B14" s="20"/>
      <c r="C14" s="33"/>
      <c r="D14" s="23"/>
      <c r="E14" s="178" t="s">
        <v>67</v>
      </c>
      <c r="F14" s="179">
        <f>SUM(F12-Besparelsesforslag!I10)</f>
        <v>0</v>
      </c>
      <c r="G14" s="20"/>
      <c r="H14" s="33"/>
      <c r="I14" s="41"/>
      <c r="J14" s="32"/>
    </row>
    <row r="15" spans="2:10" ht="6" customHeight="1" thickBot="1" x14ac:dyDescent="0.2">
      <c r="C15" s="32"/>
      <c r="D15" s="23"/>
      <c r="E15" s="23"/>
      <c r="F15" s="26"/>
      <c r="I15" s="23"/>
      <c r="J15" s="23"/>
    </row>
    <row r="16" spans="2:10" ht="6" customHeight="1" thickBot="1" x14ac:dyDescent="0.2">
      <c r="B16" s="71"/>
      <c r="C16" s="81"/>
      <c r="D16" s="71"/>
      <c r="E16" s="71"/>
      <c r="F16" s="34"/>
      <c r="G16" s="84"/>
      <c r="H16" s="84"/>
      <c r="I16" s="71"/>
    </row>
    <row r="17" spans="2:14" ht="17.25" customHeight="1" x14ac:dyDescent="0.15">
      <c r="B17" s="159" t="s">
        <v>62</v>
      </c>
      <c r="C17" s="63"/>
      <c r="D17" s="56"/>
      <c r="E17" s="36"/>
      <c r="F17" s="37"/>
      <c r="G17" s="37"/>
      <c r="H17" s="86"/>
      <c r="I17" s="38"/>
      <c r="J17" s="147"/>
      <c r="L17" s="87"/>
      <c r="M17" s="88"/>
      <c r="N17" s="89"/>
    </row>
    <row r="18" spans="2:14" ht="17.25" customHeight="1" x14ac:dyDescent="0.15">
      <c r="B18" s="39" t="s">
        <v>27</v>
      </c>
      <c r="C18" s="82"/>
      <c r="D18" s="138"/>
      <c r="E18" s="72" t="s">
        <v>68</v>
      </c>
      <c r="F18" s="141" t="s">
        <v>60</v>
      </c>
      <c r="G18" s="140"/>
      <c r="H18" s="141"/>
      <c r="I18" s="140"/>
      <c r="J18" s="127"/>
      <c r="L18" s="90"/>
      <c r="M18" s="91" t="s">
        <v>61</v>
      </c>
      <c r="N18" s="92"/>
    </row>
    <row r="19" spans="2:14" ht="17.25" customHeight="1" x14ac:dyDescent="0.15">
      <c r="B19" s="101"/>
      <c r="C19" s="113"/>
      <c r="D19" s="106"/>
      <c r="E19" s="14"/>
      <c r="F19" s="142"/>
      <c r="G19" s="181"/>
      <c r="H19" s="101"/>
      <c r="I19" s="101"/>
      <c r="J19" s="41"/>
      <c r="L19" s="90"/>
      <c r="M19" s="93"/>
      <c r="N19" s="92"/>
    </row>
    <row r="20" spans="2:14" ht="17.25" customHeight="1" x14ac:dyDescent="0.15">
      <c r="B20" s="101"/>
      <c r="C20" s="113"/>
      <c r="D20" s="106"/>
      <c r="E20" s="14"/>
      <c r="F20" s="113"/>
      <c r="G20" s="101"/>
      <c r="H20" s="101"/>
      <c r="I20" s="101"/>
      <c r="J20" s="41"/>
      <c r="L20" s="90"/>
      <c r="M20" s="185" t="s">
        <v>34</v>
      </c>
      <c r="N20" s="92"/>
    </row>
    <row r="21" spans="2:14" ht="17.25" customHeight="1" x14ac:dyDescent="0.15">
      <c r="B21" s="103"/>
      <c r="C21" s="113"/>
      <c r="D21" s="139"/>
      <c r="E21" s="15"/>
      <c r="F21" s="113"/>
      <c r="G21" s="103"/>
      <c r="H21" s="103"/>
      <c r="I21" s="103"/>
      <c r="J21" s="41"/>
      <c r="L21" s="90"/>
      <c r="M21" s="186"/>
      <c r="N21" s="92"/>
    </row>
    <row r="22" spans="2:14" ht="17.25" customHeight="1" x14ac:dyDescent="0.15">
      <c r="B22" s="101"/>
      <c r="C22" s="113"/>
      <c r="D22" s="106"/>
      <c r="E22" s="14"/>
      <c r="F22" s="113"/>
      <c r="G22" s="101"/>
      <c r="H22" s="101"/>
      <c r="I22" s="101"/>
      <c r="J22" s="41"/>
      <c r="L22" s="90"/>
      <c r="M22" s="186"/>
      <c r="N22" s="92"/>
    </row>
    <row r="23" spans="2:14" ht="17.25" customHeight="1" x14ac:dyDescent="0.15">
      <c r="B23" s="101"/>
      <c r="C23" s="113"/>
      <c r="D23" s="106"/>
      <c r="E23" s="14"/>
      <c r="F23" s="113"/>
      <c r="G23" s="101"/>
      <c r="H23" s="101"/>
      <c r="I23" s="101"/>
      <c r="J23" s="41"/>
      <c r="L23" s="90"/>
      <c r="M23" s="186"/>
      <c r="N23" s="92"/>
    </row>
    <row r="24" spans="2:14" ht="17.25" customHeight="1" x14ac:dyDescent="0.15">
      <c r="B24" s="101"/>
      <c r="C24" s="113"/>
      <c r="D24" s="106"/>
      <c r="E24" s="14"/>
      <c r="F24" s="113"/>
      <c r="G24" s="101"/>
      <c r="H24" s="101"/>
      <c r="I24" s="101"/>
      <c r="J24" s="41"/>
      <c r="L24" s="90"/>
      <c r="M24" s="187"/>
      <c r="N24" s="92"/>
    </row>
    <row r="25" spans="2:14" ht="17.25" customHeight="1" thickBot="1" x14ac:dyDescent="0.2">
      <c r="B25" s="104"/>
      <c r="C25" s="117"/>
      <c r="D25" s="126"/>
      <c r="E25" s="143"/>
      <c r="F25" s="113"/>
      <c r="G25" s="104"/>
      <c r="H25" s="104"/>
      <c r="I25" s="104"/>
      <c r="J25" s="41"/>
      <c r="L25" s="94"/>
      <c r="M25" s="95"/>
      <c r="N25" s="96"/>
    </row>
    <row r="26" spans="2:14" ht="17.25" customHeight="1" thickBot="1" x14ac:dyDescent="0.2">
      <c r="B26" s="104"/>
      <c r="C26" s="117"/>
      <c r="D26" s="126"/>
      <c r="E26" s="143"/>
      <c r="F26" s="117"/>
      <c r="G26" s="104"/>
      <c r="H26" s="104"/>
      <c r="I26" s="104"/>
      <c r="J26" s="41"/>
      <c r="M26" s="16"/>
    </row>
    <row r="27" spans="2:14" ht="17.25" customHeight="1" x14ac:dyDescent="0.15">
      <c r="B27" s="104"/>
      <c r="C27" s="117"/>
      <c r="D27" s="126"/>
      <c r="E27" s="143"/>
      <c r="F27" s="117"/>
      <c r="G27" s="104"/>
      <c r="H27" s="104"/>
      <c r="I27" s="104"/>
      <c r="J27" s="41"/>
      <c r="L27" s="87"/>
      <c r="M27" s="88"/>
      <c r="N27" s="89"/>
    </row>
    <row r="28" spans="2:14" ht="17.25" customHeight="1" x14ac:dyDescent="0.15">
      <c r="B28" s="104"/>
      <c r="C28" s="117"/>
      <c r="D28" s="126"/>
      <c r="E28" s="143"/>
      <c r="F28" s="117"/>
      <c r="G28" s="104"/>
      <c r="H28" s="104"/>
      <c r="I28" s="104"/>
      <c r="J28" s="41"/>
      <c r="L28" s="90"/>
      <c r="M28" s="91" t="s">
        <v>21</v>
      </c>
      <c r="N28" s="92"/>
    </row>
    <row r="29" spans="2:14" ht="17.25" customHeight="1" x14ac:dyDescent="0.15">
      <c r="B29" s="104"/>
      <c r="C29" s="117"/>
      <c r="D29" s="126"/>
      <c r="E29" s="143"/>
      <c r="F29" s="117"/>
      <c r="G29" s="104"/>
      <c r="H29" s="104"/>
      <c r="I29" s="104"/>
      <c r="J29" s="41"/>
      <c r="L29" s="90"/>
      <c r="M29" s="93"/>
      <c r="N29" s="92"/>
    </row>
    <row r="30" spans="2:14" ht="17.25" customHeight="1" x14ac:dyDescent="0.15">
      <c r="B30" s="104"/>
      <c r="C30" s="117"/>
      <c r="D30" s="126"/>
      <c r="E30" s="143"/>
      <c r="F30" s="117"/>
      <c r="G30" s="104"/>
      <c r="H30" s="104"/>
      <c r="I30" s="104"/>
      <c r="J30" s="41"/>
      <c r="L30" s="90"/>
      <c r="M30" s="188" t="s">
        <v>22</v>
      </c>
      <c r="N30" s="92"/>
    </row>
    <row r="31" spans="2:14" ht="17.25" customHeight="1" x14ac:dyDescent="0.15">
      <c r="B31" s="104"/>
      <c r="C31" s="117"/>
      <c r="D31" s="126"/>
      <c r="E31" s="143"/>
      <c r="F31" s="117"/>
      <c r="G31" s="104"/>
      <c r="H31" s="104"/>
      <c r="I31" s="104"/>
      <c r="J31" s="41"/>
      <c r="L31" s="90"/>
      <c r="M31" s="189"/>
      <c r="N31" s="92"/>
    </row>
    <row r="32" spans="2:14" ht="17.25" customHeight="1" x14ac:dyDescent="0.15">
      <c r="B32" s="104"/>
      <c r="C32" s="117"/>
      <c r="D32" s="126"/>
      <c r="E32" s="143"/>
      <c r="F32" s="117"/>
      <c r="G32" s="104"/>
      <c r="H32" s="104"/>
      <c r="I32" s="104"/>
      <c r="J32" s="41"/>
      <c r="L32" s="90"/>
      <c r="M32" s="189"/>
      <c r="N32" s="92"/>
    </row>
    <row r="33" spans="2:14" ht="17.25" customHeight="1" x14ac:dyDescent="0.15">
      <c r="B33" s="104"/>
      <c r="C33" s="117"/>
      <c r="D33" s="126"/>
      <c r="E33" s="143"/>
      <c r="F33" s="117"/>
      <c r="G33" s="104"/>
      <c r="H33" s="104"/>
      <c r="I33" s="104"/>
      <c r="J33" s="41"/>
      <c r="L33" s="90"/>
      <c r="M33" s="189"/>
      <c r="N33" s="92"/>
    </row>
    <row r="34" spans="2:14" ht="17.25" customHeight="1" x14ac:dyDescent="0.15">
      <c r="B34" s="104"/>
      <c r="C34" s="117"/>
      <c r="D34" s="126"/>
      <c r="E34" s="143"/>
      <c r="F34" s="117"/>
      <c r="G34" s="104"/>
      <c r="H34" s="104"/>
      <c r="I34" s="104"/>
      <c r="J34" s="41"/>
      <c r="L34" s="90"/>
      <c r="M34" s="189"/>
      <c r="N34" s="92"/>
    </row>
    <row r="35" spans="2:14" ht="17.25" customHeight="1" x14ac:dyDescent="0.15">
      <c r="B35" s="104"/>
      <c r="C35" s="117"/>
      <c r="D35" s="126"/>
      <c r="E35" s="143"/>
      <c r="F35" s="117"/>
      <c r="G35" s="104"/>
      <c r="H35" s="104"/>
      <c r="I35" s="104"/>
      <c r="J35" s="41"/>
      <c r="L35" s="90"/>
      <c r="M35" s="189"/>
      <c r="N35" s="92"/>
    </row>
    <row r="36" spans="2:14" ht="17.25" customHeight="1" x14ac:dyDescent="0.15">
      <c r="B36" s="104"/>
      <c r="C36" s="117"/>
      <c r="D36" s="126"/>
      <c r="E36" s="143"/>
      <c r="F36" s="117"/>
      <c r="G36" s="104"/>
      <c r="H36" s="104"/>
      <c r="I36" s="104"/>
      <c r="J36" s="41"/>
      <c r="L36" s="90"/>
      <c r="M36" s="189"/>
      <c r="N36" s="92"/>
    </row>
    <row r="37" spans="2:14" ht="17.25" customHeight="1" x14ac:dyDescent="0.15">
      <c r="B37" s="104"/>
      <c r="C37" s="117"/>
      <c r="D37" s="126"/>
      <c r="E37" s="143"/>
      <c r="F37" s="117"/>
      <c r="G37" s="104"/>
      <c r="H37" s="104"/>
      <c r="I37" s="104"/>
      <c r="J37" s="41"/>
      <c r="L37" s="90"/>
      <c r="M37" s="190"/>
      <c r="N37" s="92"/>
    </row>
    <row r="38" spans="2:14" ht="17.25" customHeight="1" thickBot="1" x14ac:dyDescent="0.2">
      <c r="B38" s="104"/>
      <c r="C38" s="117"/>
      <c r="D38" s="126"/>
      <c r="E38" s="143"/>
      <c r="F38" s="117"/>
      <c r="G38" s="104"/>
      <c r="H38" s="104"/>
      <c r="I38" s="104"/>
      <c r="J38" s="41"/>
      <c r="L38" s="94"/>
      <c r="M38" s="95"/>
      <c r="N38" s="96"/>
    </row>
    <row r="39" spans="2:14" s="110" customFormat="1" ht="17.25" customHeight="1" x14ac:dyDescent="0.15">
      <c r="B39" s="104"/>
      <c r="C39" s="117"/>
      <c r="D39" s="126"/>
      <c r="E39" s="143"/>
      <c r="F39" s="117"/>
      <c r="G39" s="104"/>
      <c r="H39" s="104"/>
      <c r="I39" s="104"/>
      <c r="J39" s="103"/>
      <c r="M39" s="111"/>
    </row>
    <row r="40" spans="2:14" s="110" customFormat="1" ht="17.25" customHeight="1" x14ac:dyDescent="0.15">
      <c r="B40" s="182" t="s">
        <v>69</v>
      </c>
      <c r="C40" s="184"/>
      <c r="D40" s="183"/>
      <c r="E40" s="184"/>
      <c r="F40" s="184"/>
      <c r="G40" s="183"/>
      <c r="H40" s="183"/>
      <c r="I40" s="183"/>
      <c r="J40" s="103"/>
      <c r="M40" s="111"/>
    </row>
    <row r="41" spans="2:14" s="110" customFormat="1" ht="17.25" customHeight="1" x14ac:dyDescent="0.15">
      <c r="B41" s="39" t="s">
        <v>27</v>
      </c>
      <c r="C41" s="82"/>
      <c r="D41" s="138"/>
      <c r="E41" s="72" t="s">
        <v>68</v>
      </c>
      <c r="F41" s="141" t="s">
        <v>60</v>
      </c>
      <c r="G41" s="140"/>
      <c r="H41" s="141"/>
      <c r="I41" s="140"/>
      <c r="J41" s="103"/>
      <c r="M41" s="111"/>
    </row>
    <row r="42" spans="2:14" s="110" customFormat="1" ht="17.25" customHeight="1" x14ac:dyDescent="0.15">
      <c r="B42" s="104" t="s">
        <v>70</v>
      </c>
      <c r="C42" s="117"/>
      <c r="D42" s="126"/>
      <c r="E42" s="143"/>
      <c r="F42" s="117"/>
      <c r="G42" s="104"/>
      <c r="H42" s="104"/>
      <c r="I42" s="104"/>
      <c r="J42" s="103"/>
      <c r="M42" s="111"/>
    </row>
    <row r="43" spans="2:14" s="110" customFormat="1" ht="17.25" customHeight="1" x14ac:dyDescent="0.15">
      <c r="B43" s="104" t="s">
        <v>71</v>
      </c>
      <c r="C43" s="117"/>
      <c r="D43" s="126"/>
      <c r="E43" s="143"/>
      <c r="F43" s="117"/>
      <c r="G43" s="104"/>
      <c r="H43" s="104"/>
      <c r="I43" s="104"/>
      <c r="J43" s="103"/>
    </row>
    <row r="44" spans="2:14" s="110" customFormat="1" ht="17.25" customHeight="1" x14ac:dyDescent="0.15">
      <c r="B44" s="104" t="s">
        <v>72</v>
      </c>
      <c r="C44" s="117"/>
      <c r="D44" s="126"/>
      <c r="E44" s="143"/>
      <c r="F44" s="117"/>
      <c r="G44" s="104"/>
      <c r="H44" s="104"/>
      <c r="I44" s="104"/>
      <c r="J44" s="103"/>
    </row>
    <row r="45" spans="2:14" s="110" customFormat="1" ht="17.25" customHeight="1" x14ac:dyDescent="0.15">
      <c r="B45" s="104"/>
      <c r="C45" s="117"/>
      <c r="D45" s="126"/>
      <c r="E45" s="143"/>
      <c r="F45" s="117"/>
      <c r="G45" s="104"/>
      <c r="H45" s="104"/>
      <c r="I45" s="104"/>
      <c r="J45" s="103"/>
    </row>
    <row r="46" spans="2:14" s="110" customFormat="1" ht="17.25" customHeight="1" x14ac:dyDescent="0.15">
      <c r="B46" s="104"/>
      <c r="C46" s="117"/>
      <c r="D46" s="126"/>
      <c r="E46" s="143"/>
      <c r="F46" s="117"/>
      <c r="G46" s="104"/>
      <c r="H46" s="104"/>
      <c r="I46" s="104"/>
      <c r="J46" s="103"/>
    </row>
    <row r="47" spans="2:14" s="110" customFormat="1" ht="17.25" customHeight="1" thickBot="1" x14ac:dyDescent="0.2">
      <c r="B47" s="109"/>
      <c r="C47" s="124"/>
      <c r="D47" s="137"/>
      <c r="E47" s="144"/>
      <c r="F47" s="124"/>
      <c r="G47" s="109"/>
      <c r="H47" s="109"/>
      <c r="I47" s="109"/>
      <c r="J47" s="103"/>
    </row>
    <row r="48" spans="2:14" ht="17.25" customHeight="1" x14ac:dyDescent="0.15">
      <c r="B48" s="136"/>
      <c r="C48" s="135"/>
      <c r="D48" s="128"/>
      <c r="E48" s="129"/>
      <c r="F48" s="130"/>
      <c r="G48" s="130"/>
      <c r="H48" s="131"/>
      <c r="I48" s="131"/>
      <c r="J48" s="131"/>
    </row>
    <row r="49" spans="2:10" ht="17.25" customHeight="1" x14ac:dyDescent="0.15">
      <c r="B49" s="127"/>
      <c r="C49" s="132"/>
      <c r="D49" s="127"/>
      <c r="E49" s="127"/>
      <c r="F49" s="132"/>
      <c r="G49" s="127"/>
      <c r="H49" s="127"/>
      <c r="I49" s="127"/>
      <c r="J49" s="127"/>
    </row>
    <row r="50" spans="2:10" ht="17.25" customHeight="1" x14ac:dyDescent="0.15">
      <c r="B50" s="41"/>
      <c r="C50" s="167"/>
      <c r="D50" s="41"/>
      <c r="E50" s="41"/>
      <c r="F50" s="167"/>
      <c r="I50" s="41"/>
      <c r="J50" s="41"/>
    </row>
    <row r="51" spans="2:10" ht="17.25" customHeight="1" x14ac:dyDescent="0.15">
      <c r="B51" s="41"/>
      <c r="C51" s="167"/>
      <c r="D51" s="41"/>
      <c r="E51" s="41"/>
      <c r="F51" s="167"/>
      <c r="I51" s="41"/>
      <c r="J51" s="41"/>
    </row>
    <row r="52" spans="2:10" ht="17.25" customHeight="1" x14ac:dyDescent="0.15">
      <c r="B52" s="41"/>
      <c r="C52" s="167"/>
      <c r="D52" s="41"/>
      <c r="E52" s="41"/>
      <c r="F52" s="167"/>
      <c r="I52" s="41"/>
      <c r="J52" s="41"/>
    </row>
    <row r="53" spans="2:10" ht="17.25" customHeight="1" x14ac:dyDescent="0.15">
      <c r="B53" s="41"/>
      <c r="C53" s="167"/>
      <c r="D53" s="41"/>
      <c r="E53" s="41"/>
      <c r="F53" s="167"/>
      <c r="I53" s="41"/>
      <c r="J53" s="41"/>
    </row>
    <row r="54" spans="2:10" ht="17.25" customHeight="1" x14ac:dyDescent="0.15">
      <c r="B54" s="41"/>
      <c r="C54" s="167"/>
      <c r="D54" s="41"/>
      <c r="E54" s="41"/>
      <c r="F54" s="167"/>
      <c r="I54" s="41"/>
      <c r="J54" s="41"/>
    </row>
    <row r="55" spans="2:10" ht="17.25" customHeight="1" x14ac:dyDescent="0.15">
      <c r="B55" s="41"/>
      <c r="C55" s="167"/>
      <c r="D55" s="41"/>
      <c r="E55" s="41"/>
      <c r="F55" s="167"/>
      <c r="I55" s="41"/>
      <c r="J55" s="41"/>
    </row>
    <row r="56" spans="2:10" ht="17.25" customHeight="1" x14ac:dyDescent="0.15">
      <c r="B56" s="41"/>
      <c r="C56" s="167"/>
      <c r="D56" s="41"/>
      <c r="E56" s="41"/>
      <c r="F56" s="167"/>
      <c r="I56" s="41"/>
      <c r="J56" s="41"/>
    </row>
    <row r="57" spans="2:10" ht="17.25" customHeight="1" x14ac:dyDescent="0.15">
      <c r="B57" s="136"/>
      <c r="C57" s="135"/>
      <c r="D57" s="128"/>
      <c r="E57" s="129"/>
      <c r="F57" s="130"/>
      <c r="G57" s="130"/>
      <c r="H57" s="131"/>
      <c r="I57" s="131"/>
      <c r="J57" s="131"/>
    </row>
    <row r="58" spans="2:10" ht="17.25" customHeight="1" x14ac:dyDescent="0.15">
      <c r="B58" s="127"/>
      <c r="C58" s="132"/>
      <c r="D58" s="127"/>
      <c r="E58" s="127"/>
      <c r="F58" s="132"/>
      <c r="G58" s="127"/>
      <c r="H58" s="127"/>
      <c r="I58" s="127"/>
      <c r="J58" s="127"/>
    </row>
    <row r="59" spans="2:10" ht="17.25" customHeight="1" x14ac:dyDescent="0.15">
      <c r="B59" s="134"/>
      <c r="C59" s="135"/>
      <c r="D59" s="128"/>
      <c r="E59" s="129"/>
      <c r="F59" s="130"/>
      <c r="G59" s="130"/>
      <c r="H59" s="129"/>
      <c r="I59" s="133"/>
      <c r="J59" s="133"/>
    </row>
    <row r="60" spans="2:10" ht="17.25" customHeight="1" x14ac:dyDescent="0.15">
      <c r="B60" s="41"/>
      <c r="C60" s="167"/>
      <c r="D60" s="41"/>
      <c r="E60" s="41"/>
      <c r="F60" s="167"/>
      <c r="I60" s="41"/>
      <c r="J60" s="41"/>
    </row>
    <row r="61" spans="2:10" ht="17.25" customHeight="1" x14ac:dyDescent="0.15">
      <c r="B61" s="41"/>
      <c r="C61" s="167"/>
      <c r="D61" s="41"/>
      <c r="E61" s="41"/>
      <c r="F61" s="167"/>
      <c r="I61" s="41"/>
      <c r="J61" s="41"/>
    </row>
    <row r="62" spans="2:10" ht="17.25" customHeight="1" x14ac:dyDescent="0.15">
      <c r="B62" s="41"/>
      <c r="C62" s="167"/>
      <c r="D62" s="41"/>
      <c r="E62" s="41"/>
      <c r="F62" s="167"/>
      <c r="I62" s="41"/>
      <c r="J62" s="41"/>
    </row>
    <row r="63" spans="2:10" ht="17.25" customHeight="1" x14ac:dyDescent="0.15">
      <c r="B63" s="41"/>
      <c r="C63" s="167"/>
      <c r="D63" s="41"/>
      <c r="E63" s="41"/>
      <c r="F63" s="167"/>
      <c r="I63" s="41"/>
      <c r="J63" s="41"/>
    </row>
    <row r="64" spans="2:10" ht="17.25" customHeight="1" x14ac:dyDescent="0.15">
      <c r="B64" s="41"/>
      <c r="C64" s="167"/>
      <c r="D64" s="41"/>
      <c r="E64" s="41"/>
      <c r="F64" s="167"/>
      <c r="I64" s="41"/>
      <c r="J64" s="41"/>
    </row>
    <row r="65" spans="2:10" ht="17.25" customHeight="1" x14ac:dyDescent="0.15">
      <c r="B65" s="134"/>
      <c r="C65" s="135"/>
      <c r="D65" s="128"/>
      <c r="E65" s="129"/>
      <c r="F65" s="130"/>
      <c r="G65" s="130"/>
      <c r="H65" s="129"/>
      <c r="I65" s="133"/>
      <c r="J65" s="133"/>
    </row>
    <row r="66" spans="2:10" ht="17.25" customHeight="1" x14ac:dyDescent="0.15">
      <c r="B66" s="41"/>
      <c r="C66" s="167"/>
      <c r="D66" s="41"/>
      <c r="E66" s="41"/>
      <c r="F66" s="167"/>
      <c r="I66" s="41"/>
      <c r="J66" s="41"/>
    </row>
    <row r="67" spans="2:10" ht="17.25" customHeight="1" x14ac:dyDescent="0.15">
      <c r="B67" s="41"/>
      <c r="C67" s="167"/>
      <c r="D67" s="41"/>
      <c r="E67" s="41"/>
      <c r="F67" s="167"/>
      <c r="I67" s="41"/>
      <c r="J67" s="41"/>
    </row>
    <row r="68" spans="2:10" ht="17.25" customHeight="1" x14ac:dyDescent="0.15">
      <c r="B68" s="41"/>
      <c r="C68" s="167"/>
      <c r="D68" s="41"/>
      <c r="E68" s="41"/>
      <c r="F68" s="167"/>
      <c r="I68" s="41"/>
      <c r="J68" s="41"/>
    </row>
    <row r="69" spans="2:10" ht="17.25" customHeight="1" x14ac:dyDescent="0.15">
      <c r="B69" s="41"/>
      <c r="C69" s="167"/>
      <c r="D69" s="41"/>
      <c r="E69" s="41"/>
      <c r="F69" s="167"/>
      <c r="I69" s="41"/>
      <c r="J69" s="41"/>
    </row>
    <row r="70" spans="2:10" ht="17.25" customHeight="1" x14ac:dyDescent="0.15">
      <c r="B70" s="41"/>
      <c r="C70" s="167"/>
      <c r="D70" s="41"/>
      <c r="E70" s="41"/>
      <c r="F70" s="167"/>
      <c r="I70" s="41"/>
      <c r="J70" s="41"/>
    </row>
    <row r="71" spans="2:10" ht="17.25" customHeight="1" x14ac:dyDescent="0.15">
      <c r="B71" s="134"/>
      <c r="C71" s="135"/>
      <c r="D71" s="128"/>
      <c r="E71" s="129"/>
      <c r="F71" s="130"/>
      <c r="G71" s="130"/>
      <c r="H71" s="129"/>
      <c r="I71" s="133"/>
      <c r="J71" s="133"/>
    </row>
    <row r="72" spans="2:10" ht="17.25" customHeight="1" x14ac:dyDescent="0.15">
      <c r="B72" s="41"/>
      <c r="C72" s="167"/>
      <c r="D72" s="41"/>
      <c r="E72" s="41"/>
      <c r="F72" s="167"/>
      <c r="I72" s="41"/>
      <c r="J72" s="41"/>
    </row>
    <row r="73" spans="2:10" ht="17.25" customHeight="1" x14ac:dyDescent="0.15">
      <c r="B73" s="41"/>
      <c r="C73" s="167"/>
      <c r="D73" s="41"/>
      <c r="E73" s="41"/>
      <c r="F73" s="167"/>
      <c r="I73" s="41"/>
      <c r="J73" s="41"/>
    </row>
    <row r="74" spans="2:10" ht="17.25" customHeight="1" x14ac:dyDescent="0.15">
      <c r="B74" s="41"/>
      <c r="C74" s="167"/>
      <c r="D74" s="41"/>
      <c r="E74" s="41"/>
      <c r="F74" s="167"/>
      <c r="I74" s="41"/>
      <c r="J74" s="41"/>
    </row>
    <row r="75" spans="2:10" ht="17.25" customHeight="1" x14ac:dyDescent="0.15">
      <c r="B75" s="134"/>
      <c r="C75" s="135"/>
      <c r="D75" s="128"/>
      <c r="E75" s="129"/>
      <c r="F75" s="130"/>
      <c r="G75" s="130"/>
      <c r="H75" s="129"/>
      <c r="I75" s="133"/>
      <c r="J75" s="133"/>
    </row>
    <row r="76" spans="2:10" ht="17.25" customHeight="1" x14ac:dyDescent="0.15">
      <c r="B76" s="41"/>
      <c r="C76" s="167"/>
      <c r="D76" s="41"/>
      <c r="E76" s="41"/>
      <c r="F76" s="167"/>
      <c r="I76" s="41"/>
      <c r="J76" s="41"/>
    </row>
    <row r="77" spans="2:10" ht="17.25" customHeight="1" x14ac:dyDescent="0.15">
      <c r="B77" s="41"/>
      <c r="C77" s="167"/>
      <c r="D77" s="41"/>
      <c r="E77" s="41"/>
      <c r="F77" s="167"/>
      <c r="I77" s="41"/>
      <c r="J77" s="41"/>
    </row>
    <row r="78" spans="2:10" ht="17.25" customHeight="1" x14ac:dyDescent="0.15">
      <c r="B78" s="41"/>
      <c r="C78" s="167"/>
      <c r="D78" s="41"/>
      <c r="E78" s="41"/>
      <c r="F78" s="167"/>
      <c r="I78" s="41"/>
      <c r="J78" s="41"/>
    </row>
    <row r="79" spans="2:10" ht="17.25" customHeight="1" x14ac:dyDescent="0.15">
      <c r="B79" s="41"/>
      <c r="C79" s="167"/>
      <c r="D79" s="41"/>
      <c r="E79" s="41"/>
      <c r="F79" s="167"/>
      <c r="I79" s="41"/>
      <c r="J79" s="41"/>
    </row>
    <row r="80" spans="2:10" ht="17.25" customHeight="1" x14ac:dyDescent="0.15">
      <c r="B80" s="41"/>
      <c r="C80" s="167"/>
      <c r="D80" s="41"/>
      <c r="E80" s="41"/>
      <c r="F80" s="167"/>
      <c r="I80" s="41"/>
      <c r="J80" s="41"/>
    </row>
    <row r="81" spans="2:10" ht="17.25" customHeight="1" x14ac:dyDescent="0.15">
      <c r="B81" s="134"/>
      <c r="C81" s="135"/>
      <c r="D81" s="128"/>
      <c r="E81" s="129"/>
      <c r="F81" s="130"/>
      <c r="G81" s="130"/>
      <c r="H81" s="129"/>
      <c r="I81" s="133"/>
      <c r="J81" s="133"/>
    </row>
    <row r="82" spans="2:10" ht="17.25" customHeight="1" x14ac:dyDescent="0.15">
      <c r="B82" s="41"/>
      <c r="C82" s="167"/>
      <c r="D82" s="41"/>
      <c r="E82" s="41"/>
      <c r="F82" s="167"/>
      <c r="I82" s="41"/>
      <c r="J82" s="41"/>
    </row>
    <row r="83" spans="2:10" ht="17.25" customHeight="1" x14ac:dyDescent="0.15">
      <c r="B83" s="41"/>
      <c r="C83" s="167"/>
      <c r="D83" s="41"/>
      <c r="E83" s="41"/>
      <c r="F83" s="167"/>
      <c r="I83" s="41"/>
      <c r="J83" s="41"/>
    </row>
    <row r="84" spans="2:10" ht="17.25" customHeight="1" x14ac:dyDescent="0.15">
      <c r="B84" s="41"/>
      <c r="C84" s="167"/>
      <c r="D84" s="41"/>
      <c r="E84" s="41"/>
      <c r="F84" s="167"/>
      <c r="I84" s="41"/>
      <c r="J84" s="41"/>
    </row>
    <row r="85" spans="2:10" ht="17.25" customHeight="1" x14ac:dyDescent="0.15">
      <c r="B85" s="41"/>
      <c r="C85" s="167"/>
      <c r="D85" s="41"/>
      <c r="E85" s="41"/>
      <c r="F85" s="167"/>
      <c r="I85" s="41"/>
      <c r="J85" s="41"/>
    </row>
    <row r="86" spans="2:10" ht="17.25" customHeight="1" x14ac:dyDescent="0.15">
      <c r="B86" s="41"/>
      <c r="C86" s="167"/>
      <c r="D86" s="41"/>
      <c r="E86" s="41"/>
      <c r="F86" s="167"/>
      <c r="I86" s="41"/>
      <c r="J86" s="41"/>
    </row>
    <row r="87" spans="2:10" ht="17.25" customHeight="1" x14ac:dyDescent="0.15">
      <c r="B87" s="41"/>
      <c r="C87" s="167"/>
      <c r="D87" s="41"/>
      <c r="E87" s="41"/>
      <c r="F87" s="167"/>
      <c r="I87" s="41"/>
      <c r="J87" s="41"/>
    </row>
    <row r="88" spans="2:10" ht="17.25" customHeight="1" x14ac:dyDescent="0.15">
      <c r="B88" s="134"/>
      <c r="C88" s="135"/>
      <c r="D88" s="128"/>
      <c r="E88" s="129"/>
      <c r="F88" s="130"/>
      <c r="G88" s="130"/>
      <c r="H88" s="129"/>
      <c r="I88" s="133"/>
      <c r="J88" s="133"/>
    </row>
    <row r="89" spans="2:10" ht="17.25" customHeight="1" x14ac:dyDescent="0.15">
      <c r="B89" s="41"/>
      <c r="C89" s="167"/>
      <c r="D89" s="41"/>
      <c r="E89" s="41"/>
      <c r="F89" s="167"/>
      <c r="I89" s="41"/>
      <c r="J89" s="41"/>
    </row>
    <row r="90" spans="2:10" ht="17.25" customHeight="1" x14ac:dyDescent="0.15">
      <c r="B90" s="41"/>
      <c r="C90" s="167"/>
      <c r="D90" s="41"/>
      <c r="E90" s="41"/>
      <c r="F90" s="167"/>
      <c r="I90" s="41"/>
      <c r="J90" s="41"/>
    </row>
    <row r="91" spans="2:10" ht="17.25" customHeight="1" x14ac:dyDescent="0.15">
      <c r="B91" s="41"/>
      <c r="C91" s="167"/>
      <c r="D91" s="41"/>
      <c r="E91" s="41"/>
      <c r="F91" s="167"/>
      <c r="I91" s="41"/>
      <c r="J91" s="41"/>
    </row>
    <row r="92" spans="2:10" ht="17.25" customHeight="1" x14ac:dyDescent="0.15">
      <c r="B92" s="134"/>
      <c r="C92" s="135"/>
      <c r="D92" s="128"/>
      <c r="E92" s="129"/>
      <c r="F92" s="130"/>
      <c r="G92" s="130"/>
      <c r="H92" s="129"/>
      <c r="I92" s="133"/>
      <c r="J92" s="133"/>
    </row>
    <row r="93" spans="2:10" ht="17.25" customHeight="1" x14ac:dyDescent="0.15">
      <c r="B93" s="41"/>
      <c r="C93" s="167"/>
      <c r="D93" s="41"/>
      <c r="E93" s="41"/>
      <c r="F93" s="167"/>
      <c r="I93" s="41"/>
      <c r="J93" s="41"/>
    </row>
    <row r="94" spans="2:10" ht="17.25" customHeight="1" x14ac:dyDescent="0.15">
      <c r="B94" s="41"/>
      <c r="C94" s="167"/>
      <c r="D94" s="41"/>
      <c r="E94" s="41"/>
      <c r="F94" s="167"/>
      <c r="I94" s="41"/>
      <c r="J94" s="41"/>
    </row>
    <row r="95" spans="2:10" ht="17.25" customHeight="1" x14ac:dyDescent="0.15">
      <c r="B95" s="41"/>
      <c r="C95" s="167"/>
      <c r="D95" s="41"/>
      <c r="E95" s="41"/>
      <c r="F95" s="167"/>
      <c r="I95" s="41"/>
      <c r="J95" s="41"/>
    </row>
    <row r="96" spans="2:10" ht="17.25" customHeight="1" x14ac:dyDescent="0.15">
      <c r="B96" s="134"/>
      <c r="C96" s="135"/>
      <c r="D96" s="128"/>
      <c r="E96" s="129"/>
      <c r="F96" s="130"/>
      <c r="G96" s="130"/>
      <c r="H96" s="129"/>
      <c r="I96" s="133"/>
      <c r="J96" s="133"/>
    </row>
    <row r="97" spans="2:10" ht="17.25" customHeight="1" x14ac:dyDescent="0.15">
      <c r="B97" s="41"/>
      <c r="C97" s="167"/>
      <c r="D97" s="41"/>
      <c r="E97" s="41"/>
      <c r="F97" s="167"/>
      <c r="I97" s="41"/>
      <c r="J97" s="41"/>
    </row>
    <row r="98" spans="2:10" ht="17.25" customHeight="1" x14ac:dyDescent="0.15">
      <c r="B98" s="41"/>
      <c r="C98" s="167"/>
      <c r="D98" s="41"/>
      <c r="E98" s="41"/>
      <c r="F98" s="167"/>
      <c r="I98" s="41"/>
      <c r="J98" s="41"/>
    </row>
    <row r="99" spans="2:10" ht="17.25" customHeight="1" x14ac:dyDescent="0.15">
      <c r="B99" s="41"/>
      <c r="C99" s="167"/>
      <c r="D99" s="41"/>
      <c r="E99" s="41"/>
      <c r="F99" s="167"/>
      <c r="I99" s="41"/>
      <c r="J99" s="41"/>
    </row>
    <row r="100" spans="2:10" ht="17.25" customHeight="1" x14ac:dyDescent="0.15">
      <c r="B100" s="134"/>
      <c r="C100" s="135"/>
      <c r="D100" s="128"/>
      <c r="E100" s="129"/>
      <c r="F100" s="130"/>
      <c r="G100" s="130"/>
      <c r="H100" s="129"/>
      <c r="I100" s="133"/>
      <c r="J100" s="133"/>
    </row>
    <row r="101" spans="2:10" ht="17.25" customHeight="1" x14ac:dyDescent="0.15">
      <c r="B101" s="41"/>
      <c r="C101" s="167"/>
      <c r="D101" s="41"/>
      <c r="E101" s="41"/>
      <c r="F101" s="167"/>
      <c r="I101" s="41"/>
      <c r="J101" s="41"/>
    </row>
    <row r="102" spans="2:10" ht="17.25" customHeight="1" x14ac:dyDescent="0.15">
      <c r="B102" s="41"/>
      <c r="C102" s="167"/>
      <c r="D102" s="41"/>
      <c r="E102" s="41"/>
      <c r="F102" s="167"/>
      <c r="I102" s="41"/>
      <c r="J102" s="41"/>
    </row>
    <row r="103" spans="2:10" ht="17.25" customHeight="1" x14ac:dyDescent="0.15">
      <c r="B103" s="41"/>
      <c r="C103" s="167"/>
      <c r="D103" s="41"/>
      <c r="E103" s="41"/>
      <c r="F103" s="167"/>
      <c r="I103" s="41"/>
      <c r="J103" s="41"/>
    </row>
    <row r="104" spans="2:10" ht="17.25" customHeight="1" x14ac:dyDescent="0.15">
      <c r="B104" s="41"/>
      <c r="C104" s="167"/>
      <c r="D104" s="41"/>
      <c r="E104" s="41"/>
      <c r="F104" s="167"/>
      <c r="I104" s="41"/>
      <c r="J104" s="41"/>
    </row>
    <row r="105" spans="2:10" ht="17.25" customHeight="1" x14ac:dyDescent="0.15">
      <c r="B105" s="134"/>
      <c r="C105" s="135"/>
      <c r="D105" s="128"/>
      <c r="E105" s="129"/>
      <c r="F105" s="130"/>
      <c r="G105" s="130"/>
      <c r="H105" s="129"/>
      <c r="I105" s="133"/>
      <c r="J105" s="133"/>
    </row>
    <row r="106" spans="2:10" ht="17.25" customHeight="1" x14ac:dyDescent="0.15">
      <c r="B106" s="41"/>
      <c r="C106" s="167"/>
      <c r="D106" s="41"/>
      <c r="E106" s="41"/>
      <c r="F106" s="167"/>
      <c r="I106" s="41"/>
      <c r="J106" s="41"/>
    </row>
    <row r="107" spans="2:10" ht="17.25" customHeight="1" x14ac:dyDescent="0.15">
      <c r="B107" s="41"/>
      <c r="C107" s="167"/>
      <c r="D107" s="41"/>
      <c r="E107" s="41"/>
      <c r="F107" s="167"/>
      <c r="I107" s="41"/>
      <c r="J107" s="41"/>
    </row>
    <row r="108" spans="2:10" ht="17.25" customHeight="1" x14ac:dyDescent="0.15">
      <c r="B108" s="41"/>
      <c r="C108" s="167"/>
      <c r="D108" s="41"/>
      <c r="E108" s="41"/>
      <c r="F108" s="167"/>
      <c r="I108" s="41"/>
      <c r="J108" s="41"/>
    </row>
    <row r="109" spans="2:10" ht="17.25" customHeight="1" x14ac:dyDescent="0.15">
      <c r="B109" s="41"/>
      <c r="C109" s="167"/>
      <c r="D109" s="41"/>
      <c r="E109" s="41"/>
      <c r="F109" s="167"/>
      <c r="I109" s="41"/>
      <c r="J109" s="41"/>
    </row>
    <row r="110" spans="2:10" ht="17.25" customHeight="1" x14ac:dyDescent="0.15">
      <c r="B110" s="136"/>
      <c r="C110" s="135"/>
      <c r="D110" s="128"/>
      <c r="E110" s="129"/>
      <c r="F110" s="130"/>
      <c r="G110" s="130"/>
      <c r="H110" s="131"/>
      <c r="I110" s="131"/>
      <c r="J110" s="131"/>
    </row>
    <row r="111" spans="2:10" ht="17.25" customHeight="1" x14ac:dyDescent="0.15">
      <c r="B111" s="127"/>
      <c r="C111" s="132"/>
      <c r="D111" s="127"/>
      <c r="E111" s="127"/>
      <c r="F111" s="132"/>
      <c r="G111" s="127"/>
      <c r="H111" s="127"/>
      <c r="I111" s="127"/>
      <c r="J111" s="127"/>
    </row>
    <row r="112" spans="2:10" ht="17.25" customHeight="1" x14ac:dyDescent="0.15">
      <c r="B112" s="134"/>
      <c r="C112" s="135"/>
      <c r="D112" s="128"/>
      <c r="E112" s="129"/>
      <c r="F112" s="130"/>
      <c r="G112" s="130"/>
      <c r="H112" s="129"/>
      <c r="I112" s="133"/>
      <c r="J112" s="133"/>
    </row>
    <row r="113" spans="2:10" ht="17.25" customHeight="1" x14ac:dyDescent="0.15">
      <c r="B113" s="41"/>
      <c r="C113" s="167"/>
      <c r="D113" s="41"/>
      <c r="E113" s="41"/>
      <c r="F113" s="167"/>
      <c r="I113" s="41"/>
      <c r="J113" s="41"/>
    </row>
    <row r="114" spans="2:10" ht="17.25" customHeight="1" x14ac:dyDescent="0.15">
      <c r="B114" s="41"/>
      <c r="C114" s="167"/>
      <c r="D114" s="41"/>
      <c r="E114" s="41"/>
      <c r="F114" s="167"/>
      <c r="I114" s="41"/>
      <c r="J114" s="41"/>
    </row>
    <row r="115" spans="2:10" ht="17.25" customHeight="1" x14ac:dyDescent="0.15">
      <c r="B115" s="41"/>
      <c r="C115" s="167"/>
      <c r="D115" s="41"/>
      <c r="E115" s="41"/>
      <c r="F115" s="167"/>
      <c r="I115" s="41"/>
      <c r="J115" s="41"/>
    </row>
    <row r="116" spans="2:10" ht="17.25" customHeight="1" x14ac:dyDescent="0.15">
      <c r="B116" s="41"/>
      <c r="C116" s="167"/>
      <c r="D116" s="41"/>
      <c r="E116" s="41"/>
      <c r="F116" s="167"/>
      <c r="I116" s="41"/>
      <c r="J116" s="41"/>
    </row>
    <row r="117" spans="2:10" ht="17.25" customHeight="1" x14ac:dyDescent="0.15">
      <c r="B117" s="134"/>
      <c r="C117" s="135"/>
      <c r="D117" s="128"/>
      <c r="E117" s="129"/>
      <c r="F117" s="130"/>
      <c r="G117" s="130"/>
      <c r="H117" s="129"/>
      <c r="I117" s="133"/>
      <c r="J117" s="133"/>
    </row>
    <row r="118" spans="2:10" ht="17.25" customHeight="1" x14ac:dyDescent="0.15">
      <c r="B118" s="41"/>
      <c r="C118" s="167"/>
      <c r="D118" s="41"/>
      <c r="E118" s="41"/>
      <c r="F118" s="167"/>
      <c r="I118" s="41"/>
      <c r="J118" s="41"/>
    </row>
    <row r="119" spans="2:10" ht="17.25" customHeight="1" x14ac:dyDescent="0.15">
      <c r="B119" s="41"/>
      <c r="C119" s="167"/>
      <c r="D119" s="41"/>
      <c r="E119" s="41"/>
      <c r="F119" s="167"/>
      <c r="I119" s="41"/>
      <c r="J119" s="41"/>
    </row>
    <row r="120" spans="2:10" ht="17.25" customHeight="1" x14ac:dyDescent="0.15">
      <c r="B120" s="41"/>
      <c r="C120" s="167"/>
      <c r="D120" s="41"/>
      <c r="E120" s="41"/>
      <c r="F120" s="167"/>
      <c r="I120" s="41"/>
      <c r="J120" s="41"/>
    </row>
    <row r="121" spans="2:10" ht="17.25" customHeight="1" x14ac:dyDescent="0.15">
      <c r="B121" s="41"/>
      <c r="C121" s="167"/>
      <c r="D121" s="41"/>
      <c r="E121" s="41"/>
      <c r="F121" s="167"/>
      <c r="I121" s="41"/>
      <c r="J121" s="41"/>
    </row>
    <row r="122" spans="2:10" ht="17.25" customHeight="1" x14ac:dyDescent="0.15">
      <c r="B122" s="134"/>
      <c r="C122" s="135"/>
      <c r="D122" s="128"/>
      <c r="E122" s="129"/>
      <c r="F122" s="130"/>
      <c r="G122" s="130"/>
      <c r="H122" s="129"/>
      <c r="I122" s="133"/>
      <c r="J122" s="133"/>
    </row>
    <row r="123" spans="2:10" ht="17.25" customHeight="1" x14ac:dyDescent="0.15">
      <c r="B123" s="41"/>
      <c r="C123" s="167"/>
      <c r="D123" s="41"/>
      <c r="E123" s="41"/>
      <c r="F123" s="167"/>
      <c r="I123" s="41"/>
      <c r="J123" s="41"/>
    </row>
    <row r="124" spans="2:10" ht="17.25" customHeight="1" x14ac:dyDescent="0.15">
      <c r="B124" s="41"/>
      <c r="C124" s="167"/>
      <c r="D124" s="41"/>
      <c r="E124" s="41"/>
      <c r="F124" s="167"/>
      <c r="I124" s="41"/>
      <c r="J124" s="41"/>
    </row>
    <row r="125" spans="2:10" ht="17.25" customHeight="1" x14ac:dyDescent="0.15">
      <c r="B125" s="41"/>
      <c r="C125" s="167"/>
      <c r="D125" s="41"/>
      <c r="E125" s="41"/>
      <c r="F125" s="167"/>
      <c r="I125" s="41"/>
      <c r="J125" s="41"/>
    </row>
    <row r="126" spans="2:10" ht="17.25" customHeight="1" x14ac:dyDescent="0.15">
      <c r="B126" s="134"/>
      <c r="C126" s="135"/>
      <c r="D126" s="128"/>
      <c r="E126" s="129"/>
      <c r="F126" s="130"/>
      <c r="G126" s="130"/>
      <c r="H126" s="129"/>
      <c r="I126" s="133"/>
      <c r="J126" s="133"/>
    </row>
    <row r="127" spans="2:10" ht="17.25" customHeight="1" x14ac:dyDescent="0.15">
      <c r="B127" s="41"/>
      <c r="C127" s="167"/>
      <c r="D127" s="41"/>
      <c r="E127" s="41"/>
      <c r="F127" s="167"/>
      <c r="I127" s="41"/>
      <c r="J127" s="41"/>
    </row>
    <row r="128" spans="2:10" ht="17.25" customHeight="1" x14ac:dyDescent="0.15">
      <c r="B128" s="41"/>
      <c r="C128" s="167"/>
      <c r="D128" s="41"/>
      <c r="E128" s="41"/>
      <c r="F128" s="167"/>
      <c r="I128" s="41"/>
      <c r="J128" s="41"/>
    </row>
    <row r="129" spans="2:10" ht="17.25" customHeight="1" x14ac:dyDescent="0.15">
      <c r="B129" s="41"/>
      <c r="C129" s="167"/>
      <c r="D129" s="41"/>
      <c r="E129" s="41"/>
      <c r="F129" s="167"/>
      <c r="I129" s="41"/>
      <c r="J129" s="41"/>
    </row>
    <row r="130" spans="2:10" ht="17.25" customHeight="1" x14ac:dyDescent="0.15">
      <c r="B130" s="134"/>
      <c r="C130" s="135"/>
      <c r="D130" s="128"/>
      <c r="E130" s="129"/>
      <c r="F130" s="130"/>
      <c r="G130" s="130"/>
      <c r="H130" s="129"/>
      <c r="I130" s="133"/>
      <c r="J130" s="133"/>
    </row>
    <row r="131" spans="2:10" ht="17.25" customHeight="1" x14ac:dyDescent="0.15">
      <c r="B131" s="41"/>
      <c r="C131" s="167"/>
      <c r="D131" s="41"/>
      <c r="E131" s="41"/>
      <c r="F131" s="167"/>
      <c r="I131" s="41"/>
      <c r="J131" s="41"/>
    </row>
    <row r="132" spans="2:10" ht="17.25" customHeight="1" x14ac:dyDescent="0.15">
      <c r="B132" s="41"/>
      <c r="C132" s="167"/>
      <c r="D132" s="41"/>
      <c r="E132" s="41"/>
      <c r="F132" s="167"/>
      <c r="I132" s="41"/>
      <c r="J132" s="41"/>
    </row>
    <row r="133" spans="2:10" ht="17.25" customHeight="1" x14ac:dyDescent="0.15">
      <c r="B133" s="41"/>
      <c r="C133" s="167"/>
      <c r="D133" s="41"/>
      <c r="E133" s="41"/>
      <c r="F133" s="167"/>
      <c r="I133" s="41"/>
      <c r="J133" s="41"/>
    </row>
    <row r="134" spans="2:10" ht="17.25" customHeight="1" x14ac:dyDescent="0.15">
      <c r="B134" s="41"/>
      <c r="C134" s="167"/>
      <c r="D134" s="41"/>
      <c r="E134" s="41"/>
      <c r="F134" s="167"/>
      <c r="I134" s="41"/>
      <c r="J134" s="41"/>
    </row>
    <row r="135" spans="2:10" ht="17.25" customHeight="1" x14ac:dyDescent="0.15">
      <c r="B135" s="41"/>
      <c r="C135" s="167"/>
      <c r="D135" s="41"/>
      <c r="E135" s="41"/>
      <c r="F135" s="167"/>
      <c r="I135" s="41"/>
      <c r="J135" s="41"/>
    </row>
    <row r="136" spans="2:10" ht="17.25" customHeight="1" x14ac:dyDescent="0.15">
      <c r="B136" s="41"/>
      <c r="C136" s="167"/>
      <c r="D136" s="41"/>
      <c r="E136" s="41"/>
      <c r="F136" s="167"/>
      <c r="I136" s="41"/>
      <c r="J136" s="41"/>
    </row>
    <row r="137" spans="2:10" ht="17.25" customHeight="1" x14ac:dyDescent="0.15">
      <c r="B137" s="136"/>
      <c r="C137" s="135"/>
      <c r="D137" s="128"/>
      <c r="E137" s="129"/>
      <c r="F137" s="130"/>
      <c r="G137" s="130"/>
      <c r="H137" s="131"/>
      <c r="I137" s="131"/>
      <c r="J137" s="131"/>
    </row>
    <row r="138" spans="2:10" ht="17.25" customHeight="1" x14ac:dyDescent="0.15">
      <c r="B138" s="127"/>
      <c r="C138" s="132"/>
      <c r="D138" s="127"/>
      <c r="E138" s="127"/>
      <c r="F138" s="132"/>
      <c r="G138" s="127"/>
      <c r="H138" s="127"/>
      <c r="I138" s="127"/>
      <c r="J138" s="127"/>
    </row>
    <row r="139" spans="2:10" ht="17.25" customHeight="1" x14ac:dyDescent="0.15">
      <c r="B139" s="41"/>
      <c r="C139" s="167"/>
      <c r="D139" s="41"/>
      <c r="E139" s="41"/>
      <c r="F139" s="167"/>
      <c r="I139" s="41"/>
      <c r="J139" s="41"/>
    </row>
    <row r="140" spans="2:10" ht="17.25" customHeight="1" x14ac:dyDescent="0.15">
      <c r="B140" s="41"/>
      <c r="C140" s="167"/>
      <c r="D140" s="41"/>
      <c r="E140" s="41"/>
      <c r="F140" s="167"/>
      <c r="I140" s="41"/>
      <c r="J140" s="41"/>
    </row>
    <row r="141" spans="2:10" ht="17.25" customHeight="1" x14ac:dyDescent="0.15">
      <c r="B141" s="41"/>
      <c r="C141" s="167"/>
      <c r="D141" s="41"/>
      <c r="E141" s="41"/>
      <c r="F141" s="167"/>
      <c r="I141" s="41"/>
      <c r="J141" s="41"/>
    </row>
    <row r="142" spans="2:10" ht="17.25" customHeight="1" x14ac:dyDescent="0.15">
      <c r="B142" s="41"/>
      <c r="C142" s="167"/>
      <c r="D142" s="41"/>
      <c r="E142" s="41"/>
      <c r="F142" s="167"/>
      <c r="I142" s="41"/>
      <c r="J142" s="41"/>
    </row>
    <row r="143" spans="2:10" ht="17.25" customHeight="1" x14ac:dyDescent="0.15">
      <c r="B143" s="41"/>
      <c r="C143" s="167"/>
      <c r="D143" s="41"/>
      <c r="E143" s="41"/>
      <c r="F143" s="167"/>
      <c r="I143" s="41"/>
      <c r="J143" s="41"/>
    </row>
    <row r="193" spans="3:7" ht="17.25" customHeight="1" x14ac:dyDescent="0.15">
      <c r="C193" s="17"/>
      <c r="F193" s="17"/>
      <c r="G193" s="17"/>
    </row>
    <row r="194" spans="3:7" ht="17.25" customHeight="1" x14ac:dyDescent="0.15">
      <c r="C194" s="17"/>
      <c r="F194" s="17"/>
      <c r="G194" s="17"/>
    </row>
    <row r="195" spans="3:7" ht="17.25" customHeight="1" x14ac:dyDescent="0.15">
      <c r="C195" s="17"/>
      <c r="F195" s="17"/>
      <c r="G195" s="17"/>
    </row>
    <row r="196" spans="3:7" ht="17.25" customHeight="1" x14ac:dyDescent="0.15">
      <c r="C196" s="17"/>
      <c r="F196" s="17"/>
      <c r="G196" s="17"/>
    </row>
    <row r="197" spans="3:7" ht="17.25" customHeight="1" x14ac:dyDescent="0.15">
      <c r="C197" s="17"/>
      <c r="F197" s="17"/>
      <c r="G197" s="17"/>
    </row>
    <row r="198" spans="3:7" ht="17.25" customHeight="1" x14ac:dyDescent="0.15">
      <c r="C198" s="17"/>
      <c r="F198" s="17"/>
      <c r="G198" s="17"/>
    </row>
    <row r="199" spans="3:7" ht="17.25" customHeight="1" x14ac:dyDescent="0.15">
      <c r="C199" s="17"/>
      <c r="F199" s="17"/>
      <c r="G199" s="17"/>
    </row>
    <row r="200" spans="3:7" ht="17.25" customHeight="1" x14ac:dyDescent="0.15">
      <c r="C200" s="17"/>
      <c r="F200" s="17"/>
      <c r="G200" s="17"/>
    </row>
    <row r="201" spans="3:7" ht="17.25" customHeight="1" x14ac:dyDescent="0.15">
      <c r="C201" s="17"/>
      <c r="F201" s="17"/>
      <c r="G201" s="17"/>
    </row>
    <row r="202" spans="3:7" ht="17.25" customHeight="1" x14ac:dyDescent="0.15">
      <c r="C202" s="17"/>
      <c r="F202" s="17"/>
      <c r="G202" s="17"/>
    </row>
    <row r="203" spans="3:7" ht="17.25" customHeight="1" x14ac:dyDescent="0.15">
      <c r="C203" s="17"/>
      <c r="F203" s="17"/>
      <c r="G203" s="17"/>
    </row>
    <row r="204" spans="3:7" ht="17.25" customHeight="1" x14ac:dyDescent="0.15">
      <c r="C204" s="17"/>
      <c r="F204" s="17"/>
      <c r="G204" s="17"/>
    </row>
    <row r="205" spans="3:7" ht="17.25" customHeight="1" x14ac:dyDescent="0.15">
      <c r="C205" s="17"/>
      <c r="F205" s="17"/>
      <c r="G205" s="17"/>
    </row>
    <row r="206" spans="3:7" ht="17.25" customHeight="1" x14ac:dyDescent="0.15">
      <c r="C206" s="17"/>
      <c r="F206" s="17"/>
      <c r="G206" s="17"/>
    </row>
    <row r="207" spans="3:7" ht="17.25" customHeight="1" x14ac:dyDescent="0.15">
      <c r="C207" s="17"/>
      <c r="F207" s="17"/>
      <c r="G207" s="17"/>
    </row>
    <row r="208" spans="3:7" ht="17.25" customHeight="1" x14ac:dyDescent="0.15">
      <c r="C208" s="17"/>
      <c r="F208" s="17"/>
      <c r="G208" s="17"/>
    </row>
    <row r="209" s="17" customFormat="1" ht="17.25" customHeight="1" x14ac:dyDescent="0.15"/>
    <row r="210" s="17" customFormat="1" ht="17.25" customHeight="1" x14ac:dyDescent="0.15"/>
    <row r="211" s="17" customFormat="1" ht="17.25" customHeight="1" x14ac:dyDescent="0.15"/>
    <row r="212" s="17" customFormat="1" ht="17.25" customHeight="1" x14ac:dyDescent="0.15"/>
    <row r="213" s="17" customFormat="1" ht="17.25" customHeight="1" x14ac:dyDescent="0.15"/>
    <row r="214" s="17" customFormat="1" ht="17.25" customHeight="1" x14ac:dyDescent="0.15"/>
    <row r="215" s="17" customFormat="1" ht="17.25" customHeight="1" x14ac:dyDescent="0.15"/>
    <row r="216" s="17" customFormat="1" ht="17.25" customHeight="1" x14ac:dyDescent="0.15"/>
    <row r="217" s="17" customFormat="1" ht="17.25" customHeight="1" x14ac:dyDescent="0.15"/>
    <row r="218" s="17" customFormat="1" ht="17.25" customHeight="1" x14ac:dyDescent="0.15"/>
    <row r="219" s="17" customFormat="1" ht="17.25" customHeight="1" x14ac:dyDescent="0.15"/>
    <row r="220" s="17" customFormat="1" ht="17.25" customHeight="1" x14ac:dyDescent="0.15"/>
    <row r="221" s="17" customFormat="1" ht="17.25" customHeight="1" x14ac:dyDescent="0.15"/>
  </sheetData>
  <mergeCells count="2">
    <mergeCell ref="M20:M24"/>
    <mergeCell ref="M30:M37"/>
  </mergeCells>
  <conditionalFormatting sqref="F1:G9 H11:I14 E14:F14 F15:G17 G18 F19:G40 F42:G1048576">
    <cfRule type="cellIs" dxfId="15" priority="9" operator="equal">
      <formula>"Nej"</formula>
    </cfRule>
    <cfRule type="cellIs" dxfId="14" priority="10" operator="equal">
      <formula>"ja"</formula>
    </cfRule>
  </conditionalFormatting>
  <conditionalFormatting sqref="G41">
    <cfRule type="cellIs" dxfId="13" priority="1" operator="equal">
      <formula>"Nej"</formula>
    </cfRule>
    <cfRule type="cellIs" dxfId="12" priority="2" operator="equal">
      <formula>"ja"</formula>
    </cfRule>
  </conditionalFormatting>
  <conditionalFormatting sqref="I1:J4 I6:J9 F10:F13 J10:J14">
    <cfRule type="cellIs" dxfId="11" priority="11" operator="equal">
      <formula>2024</formula>
    </cfRule>
    <cfRule type="cellIs" dxfId="10" priority="12" operator="equal">
      <formula>2023</formula>
    </cfRule>
    <cfRule type="cellIs" dxfId="9" priority="13" operator="equal">
      <formula>2022</formula>
    </cfRule>
    <cfRule type="cellIs" dxfId="8" priority="14" operator="equal">
      <formula>2021</formula>
    </cfRule>
    <cfRule type="cellIs" dxfId="7" priority="15" operator="equal">
      <formula>2020</formula>
    </cfRule>
    <cfRule type="cellIs" dxfId="6" priority="16" operator="equal">
      <formula>2019</formula>
    </cfRule>
  </conditionalFormatting>
  <conditionalFormatting sqref="I15:J1048576">
    <cfRule type="cellIs" dxfId="5" priority="3" operator="equal">
      <formula>2024</formula>
    </cfRule>
    <cfRule type="cellIs" dxfId="4" priority="4" operator="equal">
      <formula>2023</formula>
    </cfRule>
    <cfRule type="cellIs" dxfId="3" priority="5" operator="equal">
      <formula>2022</formula>
    </cfRule>
    <cfRule type="cellIs" dxfId="2" priority="6" operator="equal">
      <formula>2021</formula>
    </cfRule>
    <cfRule type="cellIs" dxfId="1" priority="7" operator="equal">
      <formula>2020</formula>
    </cfRule>
    <cfRule type="cellIs" dxfId="0" priority="8" operator="equal">
      <formula>2019</formula>
    </cfRule>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e8e0ec1-f440-462c-a1d0-102b14a1fec2">
      <Terms xmlns="http://schemas.microsoft.com/office/infopath/2007/PartnerControls"/>
    </lcf76f155ced4ddcb4097134ff3c332f>
    <TaxCatchAll xmlns="1b316a93-5ef6-4c25-bc6b-228d62c1766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66463A5C115AA9498FB0ACF2FBA84736" ma:contentTypeVersion="18" ma:contentTypeDescription="Opret et nyt dokument." ma:contentTypeScope="" ma:versionID="48d874206542cb645d337d4c19ebad1d">
  <xsd:schema xmlns:xsd="http://www.w3.org/2001/XMLSchema" xmlns:xs="http://www.w3.org/2001/XMLSchema" xmlns:p="http://schemas.microsoft.com/office/2006/metadata/properties" xmlns:ns2="4e8e0ec1-f440-462c-a1d0-102b14a1fec2" xmlns:ns3="1b316a93-5ef6-4c25-bc6b-228d62c17660" targetNamespace="http://schemas.microsoft.com/office/2006/metadata/properties" ma:root="true" ma:fieldsID="c030296347a7b9ab153d00da05b0f0cd" ns2:_="" ns3:_="">
    <xsd:import namespace="4e8e0ec1-f440-462c-a1d0-102b14a1fec2"/>
    <xsd:import namespace="1b316a93-5ef6-4c25-bc6b-228d62c1766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8e0ec1-f440-462c-a1d0-102b14a1fe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ledmærker" ma:readOnly="false" ma:fieldId="{5cf76f15-5ced-4ddc-b409-7134ff3c332f}" ma:taxonomyMulti="true" ma:sspId="e08658e3-25d0-4fb7-83f6-9b3a1dc7ded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b316a93-5ef6-4c25-bc6b-228d62c17660" elementFormDefault="qualified">
    <xsd:import namespace="http://schemas.microsoft.com/office/2006/documentManagement/types"/>
    <xsd:import namespace="http://schemas.microsoft.com/office/infopath/2007/PartnerControls"/>
    <xsd:element name="SharedWithUsers" ma:index="1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t med detaljer" ma:internalName="SharedWithDetails" ma:readOnly="true">
      <xsd:simpleType>
        <xsd:restriction base="dms:Note">
          <xsd:maxLength value="255"/>
        </xsd:restriction>
      </xsd:simpleType>
    </xsd:element>
    <xsd:element name="TaxCatchAll" ma:index="23" nillable="true" ma:displayName="Taxonomy Catch All Column" ma:hidden="true" ma:list="{388ca72d-18e3-4e2e-b446-43c6a345f49f}" ma:internalName="TaxCatchAll" ma:showField="CatchAllData" ma:web="1b316a93-5ef6-4c25-bc6b-228d62c176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BCD8BA-83CE-4F39-AE71-A0C9DED528F5}">
  <ds:schemaRefs>
    <ds:schemaRef ds:uri="http://schemas.microsoft.com/office/2006/metadata/properties"/>
    <ds:schemaRef ds:uri="http://schemas.microsoft.com/office/infopath/2007/PartnerControls"/>
    <ds:schemaRef ds:uri="4e8e0ec1-f440-462c-a1d0-102b14a1fec2"/>
    <ds:schemaRef ds:uri="1b316a93-5ef6-4c25-bc6b-228d62c17660"/>
  </ds:schemaRefs>
</ds:datastoreItem>
</file>

<file path=customXml/itemProps2.xml><?xml version="1.0" encoding="utf-8"?>
<ds:datastoreItem xmlns:ds="http://schemas.openxmlformats.org/officeDocument/2006/customXml" ds:itemID="{01894CB3-AFC0-4F51-BD51-2E5FEE78AB13}">
  <ds:schemaRefs>
    <ds:schemaRef ds:uri="http://schemas.microsoft.com/sharepoint/v3/contenttype/forms"/>
  </ds:schemaRefs>
</ds:datastoreItem>
</file>

<file path=customXml/itemProps3.xml><?xml version="1.0" encoding="utf-8"?>
<ds:datastoreItem xmlns:ds="http://schemas.openxmlformats.org/officeDocument/2006/customXml" ds:itemID="{68DAA6B4-6454-4D08-884E-8424A97ACE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8e0ec1-f440-462c-a1d0-102b14a1fec2"/>
    <ds:schemaRef ds:uri="1b316a93-5ef6-4c25-bc6b-228d62c176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3</vt:i4>
      </vt:variant>
    </vt:vector>
  </HeadingPairs>
  <TitlesOfParts>
    <vt:vector size="3" baseType="lpstr">
      <vt:lpstr>Byggeregnskab</vt:lpstr>
      <vt:lpstr>Besparelsesforslag</vt:lpstr>
      <vt:lpstr>Anlægsøkonomi</vt:lpstr>
    </vt:vector>
  </TitlesOfParts>
  <Manager/>
  <Company>Haderslev Kommune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Christina Bang Holgersen</dc:creator>
  <cp:keywords/>
  <dc:description/>
  <cp:lastModifiedBy>Hilde Skjøth Lunding</cp:lastModifiedBy>
  <cp:revision/>
  <dcterms:created xsi:type="dcterms:W3CDTF">2018-06-14T06:13:24Z</dcterms:created>
  <dcterms:modified xsi:type="dcterms:W3CDTF">2025-12-11T09:26:24Z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0x01010066463A5C115AA9498FB0ACF2FBA84736</vt:lpwstr>
  </property>
  <property fmtid="{D5CDD505-2E9C-101B-9397-08002B2CF9AE}" pid="3" name="Order">
    <vt:r8>270000</vt:r8>
  </property>
  <property fmtid="{D5CDD505-2E9C-101B-9397-08002B2CF9AE}" pid="4" name="MediaServiceImageTags">
    <vt:lpwstr/>
  </property>
</Properties>
</file>