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derslevdk-my.sharepoint.com/personal/dijkm_haderslev_dk/Documents/Projektledelse - skabeloner/"/>
    </mc:Choice>
  </mc:AlternateContent>
  <xr:revisionPtr revIDLastSave="826" documentId="8_{8C12970C-2A57-4085-83F8-6F94799A50FA}" xr6:coauthVersionLast="47" xr6:coauthVersionMax="47" xr10:uidLastSave="{4EB833FE-4747-4276-9031-AF301BE71A9C}"/>
  <bookViews>
    <workbookView xWindow="-120" yWindow="-120" windowWidth="29040" windowHeight="17640" firstSheet="3" activeTab="3" xr2:uid="{E9D3DB9C-5432-415E-BF0C-F738406DDDBA}"/>
  </bookViews>
  <sheets>
    <sheet name="Samlet" sheetId="1" r:id="rId1"/>
    <sheet name="Kollegaer" sheetId="3" r:id="rId2"/>
    <sheet name="Politikere" sheetId="6" r:id="rId3"/>
    <sheet name="Eksterne" sheetId="8" r:id="rId4"/>
    <sheet name="ekstra side" sheetId="9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3" l="1"/>
  <c r="D4" i="6"/>
  <c r="B12" i="1" s="1"/>
  <c r="C12" i="1" s="1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B13" i="1"/>
  <c r="C13" i="1"/>
  <c r="B14" i="1"/>
  <c r="C14" i="1" s="1"/>
  <c r="B15" i="1"/>
  <c r="C15" i="1"/>
  <c r="B16" i="1"/>
  <c r="C16" i="1" s="1"/>
  <c r="B17" i="1"/>
  <c r="C17" i="1" s="1"/>
  <c r="B18" i="1"/>
  <c r="C18" i="1" s="1"/>
  <c r="B19" i="1"/>
  <c r="C19" i="1"/>
  <c r="B22" i="1" l="1"/>
  <c r="C22" i="1" s="1"/>
  <c r="B23" i="1"/>
  <c r="C23" i="1" s="1"/>
  <c r="B24" i="1"/>
  <c r="C24" i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11" i="1"/>
  <c r="C11" i="1" s="1"/>
  <c r="C4" i="1"/>
  <c r="B4" i="1"/>
  <c r="C6" i="1"/>
  <c r="C7" i="1"/>
  <c r="C8" i="1"/>
  <c r="C9" i="1"/>
  <c r="A5" i="1"/>
  <c r="B5" i="1"/>
  <c r="C5" i="1" s="1"/>
  <c r="A6" i="1"/>
  <c r="B6" i="1"/>
  <c r="A7" i="1"/>
  <c r="B7" i="1"/>
  <c r="A8" i="1"/>
  <c r="B8" i="1"/>
  <c r="A9" i="1"/>
  <c r="B9" i="1"/>
  <c r="E3" i="3"/>
  <c r="A4" i="1"/>
  <c r="E25" i="3"/>
  <c r="E26" i="3"/>
  <c r="E27" i="3"/>
  <c r="E28" i="3"/>
  <c r="E29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4" i="6"/>
  <c r="E5" i="6"/>
  <c r="E7" i="6"/>
  <c r="E6" i="6"/>
  <c r="E28" i="6"/>
  <c r="E29" i="6"/>
  <c r="E30" i="6"/>
  <c r="D27" i="6"/>
  <c r="D28" i="6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A21" i="1" l="1"/>
  <c r="A11" i="1"/>
  <c r="L11" i="8"/>
  <c r="L10" i="8"/>
  <c r="L9" i="8" s="1"/>
  <c r="L8" i="8" s="1"/>
  <c r="L7" i="8" s="1"/>
  <c r="L6" i="8" s="1"/>
  <c r="L5" i="8" s="1"/>
  <c r="L4" i="8" s="1"/>
  <c r="L3" i="8" s="1"/>
  <c r="D3" i="8"/>
  <c r="L11" i="3"/>
  <c r="L10" i="3" s="1"/>
  <c r="L9" i="3" s="1"/>
  <c r="L8" i="3" s="1"/>
  <c r="L7" i="3" s="1"/>
  <c r="L6" i="3" s="1"/>
  <c r="L5" i="3" s="1"/>
  <c r="L4" i="3" s="1"/>
  <c r="L3" i="3" s="1"/>
  <c r="D3" i="3"/>
  <c r="D13" i="9"/>
  <c r="D12" i="9" s="1"/>
  <c r="D11" i="9" s="1"/>
  <c r="D10" i="9" s="1"/>
  <c r="D9" i="9" s="1"/>
  <c r="D8" i="9" s="1"/>
  <c r="D7" i="9" s="1"/>
  <c r="D6" i="9" s="1"/>
  <c r="D5" i="9" s="1"/>
  <c r="E3" i="8" l="1"/>
  <c r="B21" i="1"/>
  <c r="C21" i="1" s="1"/>
  <c r="D3" i="6"/>
  <c r="E3" i="6" s="1"/>
  <c r="D21" i="1" l="1"/>
  <c r="D11" i="1"/>
  <c r="D5" i="1"/>
  <c r="D6" i="1"/>
  <c r="D7" i="1"/>
  <c r="D8" i="1"/>
  <c r="D9" i="1"/>
  <c r="D4" i="1"/>
</calcChain>
</file>

<file path=xl/sharedStrings.xml><?xml version="1.0" encoding="utf-8"?>
<sst xmlns="http://schemas.openxmlformats.org/spreadsheetml/2006/main" count="484" uniqueCount="136">
  <si>
    <t>Interessenter</t>
  </si>
  <si>
    <t>Indefyldele *  interesse</t>
  </si>
  <si>
    <t>Ansvar</t>
  </si>
  <si>
    <t>Status</t>
  </si>
  <si>
    <t>Kollegaer</t>
  </si>
  <si>
    <t>Politikere</t>
  </si>
  <si>
    <t>Eksterne</t>
  </si>
  <si>
    <t>Interesse 
(1-10)</t>
  </si>
  <si>
    <t>Indflydelse 
(A-J)</t>
  </si>
  <si>
    <t>Indflydelse:
Forklaring</t>
  </si>
  <si>
    <t>Interesse:
Forklaring</t>
  </si>
  <si>
    <t>Opmærksomhedspunkter</t>
  </si>
  <si>
    <t>Aktionsplan</t>
  </si>
  <si>
    <t>Interesse</t>
  </si>
  <si>
    <t>Peter Petersen</t>
  </si>
  <si>
    <t>a</t>
  </si>
  <si>
    <t>10A</t>
  </si>
  <si>
    <t>10B</t>
  </si>
  <si>
    <t>10C</t>
  </si>
  <si>
    <t>10D</t>
  </si>
  <si>
    <t>10E</t>
  </si>
  <si>
    <t>10F</t>
  </si>
  <si>
    <t>10G</t>
  </si>
  <si>
    <t>10H</t>
  </si>
  <si>
    <t>10I</t>
  </si>
  <si>
    <t>10J</t>
  </si>
  <si>
    <t>Karina</t>
  </si>
  <si>
    <t>h</t>
  </si>
  <si>
    <t>9A</t>
  </si>
  <si>
    <t>9B</t>
  </si>
  <si>
    <t>9C</t>
  </si>
  <si>
    <t>9D</t>
  </si>
  <si>
    <t>9E</t>
  </si>
  <si>
    <t>9F</t>
  </si>
  <si>
    <t>9G</t>
  </si>
  <si>
    <t>9H</t>
  </si>
  <si>
    <t>9I</t>
  </si>
  <si>
    <t>9J</t>
  </si>
  <si>
    <t>8A</t>
  </si>
  <si>
    <t>8B</t>
  </si>
  <si>
    <t>8C</t>
  </si>
  <si>
    <t>8D</t>
  </si>
  <si>
    <t>8E</t>
  </si>
  <si>
    <t>8F</t>
  </si>
  <si>
    <t>8G</t>
  </si>
  <si>
    <t>8H</t>
  </si>
  <si>
    <t>8I</t>
  </si>
  <si>
    <t>8J</t>
  </si>
  <si>
    <t>7A</t>
  </si>
  <si>
    <t>7B</t>
  </si>
  <si>
    <t>7C</t>
  </si>
  <si>
    <t>7D</t>
  </si>
  <si>
    <t>7E</t>
  </si>
  <si>
    <t>7F</t>
  </si>
  <si>
    <t>7G</t>
  </si>
  <si>
    <t>7H</t>
  </si>
  <si>
    <t>7I</t>
  </si>
  <si>
    <t>7J</t>
  </si>
  <si>
    <t>6A</t>
  </si>
  <si>
    <t>6B</t>
  </si>
  <si>
    <t>6C</t>
  </si>
  <si>
    <t>6D</t>
  </si>
  <si>
    <t>6E</t>
  </si>
  <si>
    <t>6F</t>
  </si>
  <si>
    <t>6G</t>
  </si>
  <si>
    <t>6H</t>
  </si>
  <si>
    <t>6I</t>
  </si>
  <si>
    <t>6J</t>
  </si>
  <si>
    <t>5A</t>
  </si>
  <si>
    <t>5B</t>
  </si>
  <si>
    <t>5C</t>
  </si>
  <si>
    <t>5D</t>
  </si>
  <si>
    <t>5E</t>
  </si>
  <si>
    <t>5F</t>
  </si>
  <si>
    <t>5G</t>
  </si>
  <si>
    <t>5H</t>
  </si>
  <si>
    <t>5I</t>
  </si>
  <si>
    <t>5J</t>
  </si>
  <si>
    <t>4A</t>
  </si>
  <si>
    <t>4B</t>
  </si>
  <si>
    <t>4C</t>
  </si>
  <si>
    <t>4D</t>
  </si>
  <si>
    <t>4E</t>
  </si>
  <si>
    <t>4F</t>
  </si>
  <si>
    <t>4G</t>
  </si>
  <si>
    <t>4H</t>
  </si>
  <si>
    <t>4I</t>
  </si>
  <si>
    <t>4J</t>
  </si>
  <si>
    <t>3A</t>
  </si>
  <si>
    <t>3B</t>
  </si>
  <si>
    <t>C3</t>
  </si>
  <si>
    <t>3D</t>
  </si>
  <si>
    <t>3E</t>
  </si>
  <si>
    <t>3F</t>
  </si>
  <si>
    <t>3G</t>
  </si>
  <si>
    <t>3H</t>
  </si>
  <si>
    <t>3I</t>
  </si>
  <si>
    <t>3J</t>
  </si>
  <si>
    <t>2A</t>
  </si>
  <si>
    <t>2B</t>
  </si>
  <si>
    <t>2C</t>
  </si>
  <si>
    <t>2D</t>
  </si>
  <si>
    <t>2E</t>
  </si>
  <si>
    <t>2F</t>
  </si>
  <si>
    <t>2G</t>
  </si>
  <si>
    <t>2H</t>
  </si>
  <si>
    <t>2I</t>
  </si>
  <si>
    <t>2J</t>
  </si>
  <si>
    <t>1A</t>
  </si>
  <si>
    <t>1B</t>
  </si>
  <si>
    <t>1C</t>
  </si>
  <si>
    <t>1D</t>
  </si>
  <si>
    <t>E1</t>
  </si>
  <si>
    <t>1F</t>
  </si>
  <si>
    <t>1G</t>
  </si>
  <si>
    <t>1H</t>
  </si>
  <si>
    <t>1I</t>
  </si>
  <si>
    <t>1J</t>
  </si>
  <si>
    <t>A</t>
  </si>
  <si>
    <t>B</t>
  </si>
  <si>
    <t xml:space="preserve">C </t>
  </si>
  <si>
    <t>D</t>
  </si>
  <si>
    <t>E</t>
  </si>
  <si>
    <t>F</t>
  </si>
  <si>
    <t>G</t>
  </si>
  <si>
    <t>H</t>
  </si>
  <si>
    <t>I</t>
  </si>
  <si>
    <t>J</t>
  </si>
  <si>
    <t>Indflyldelse</t>
  </si>
  <si>
    <t>HP</t>
  </si>
  <si>
    <t>j</t>
  </si>
  <si>
    <t xml:space="preserve">Hen er borgmester og medlem af alle vigtige udvalg. </t>
  </si>
  <si>
    <t xml:space="preserve">Vil være en god sag at slutte af med. </t>
  </si>
  <si>
    <t>Kan blive presset fra Gram og Vojens, med krav om at de også vil have noget. 
Kontakten til Politkere går gennem Peter Karm</t>
  </si>
  <si>
    <t>Entreprenør Jord og Mørtel</t>
  </si>
  <si>
    <t>Kode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</si>
</sst>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 tint="-0.2499465926084170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 applyAlignment="1">
      <alignment vertical="top" wrapText="1" readingOrder="1"/>
    </xf>
    <xf numFmtId="0" fontId="1" fillId="0" borderId="0" xfId="0" applyFont="1" applyAlignment="1">
      <alignment vertical="top" wrapText="1" readingOrder="1"/>
    </xf>
    <xf numFmtId="0" fontId="0" fillId="0" borderId="3" xfId="0" applyBorder="1"/>
    <xf numFmtId="0" fontId="0" fillId="0" borderId="1" xfId="0" applyBorder="1"/>
    <xf numFmtId="0" fontId="0" fillId="0" borderId="5" xfId="0" applyBorder="1"/>
    <xf numFmtId="0" fontId="0" fillId="0" borderId="6" xfId="0" applyBorder="1"/>
    <xf numFmtId="49" fontId="0" fillId="0" borderId="0" xfId="0" applyNumberFormat="1"/>
    <xf numFmtId="49" fontId="1" fillId="2" borderId="1" xfId="0" applyNumberFormat="1" applyFont="1" applyFill="1" applyBorder="1" applyAlignment="1">
      <alignment vertical="top" wrapText="1" readingOrder="1"/>
    </xf>
    <xf numFmtId="0" fontId="2" fillId="0" borderId="0" xfId="0" applyFont="1"/>
    <xf numFmtId="0" fontId="0" fillId="0" borderId="7" xfId="0" applyBorder="1"/>
    <xf numFmtId="0" fontId="0" fillId="0" borderId="8" xfId="0" applyBorder="1"/>
    <xf numFmtId="0" fontId="0" fillId="6" borderId="2" xfId="0" applyFill="1" applyBorder="1"/>
    <xf numFmtId="0" fontId="0" fillId="6" borderId="3" xfId="0" applyFill="1" applyBorder="1"/>
    <xf numFmtId="0" fontId="0" fillId="6" borderId="4" xfId="0" applyFill="1" applyBorder="1"/>
    <xf numFmtId="0" fontId="4" fillId="5" borderId="1" xfId="0" applyFont="1" applyFill="1" applyBorder="1"/>
    <xf numFmtId="0" fontId="4" fillId="4" borderId="1" xfId="0" applyFont="1" applyFill="1" applyBorder="1"/>
    <xf numFmtId="0" fontId="4" fillId="3" borderId="1" xfId="0" applyFont="1" applyFill="1" applyBorder="1"/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/>
    <xf numFmtId="49" fontId="0" fillId="0" borderId="3" xfId="0" applyNumberForma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top" wrapText="1" readingOrder="1"/>
    </xf>
    <xf numFmtId="49" fontId="1" fillId="2" borderId="4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34"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00B05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-0.24994659260841701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66675</xdr:rowOff>
    </xdr:from>
    <xdr:to>
      <xdr:col>16</xdr:col>
      <xdr:colOff>237602</xdr:colOff>
      <xdr:row>12</xdr:row>
      <xdr:rowOff>180975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65634A8-0E69-4069-AA7F-5D1A1BF12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0" y="476250"/>
          <a:ext cx="4095227" cy="220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1</xdr:row>
      <xdr:rowOff>161925</xdr:rowOff>
    </xdr:from>
    <xdr:to>
      <xdr:col>23</xdr:col>
      <xdr:colOff>180232</xdr:colOff>
      <xdr:row>13</xdr:row>
      <xdr:rowOff>18790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CAFE8F5-8203-4A76-82E7-AAF55A9BD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44450" y="571500"/>
          <a:ext cx="3971182" cy="21428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31750</xdr:colOff>
      <xdr:row>1</xdr:row>
      <xdr:rowOff>95250</xdr:rowOff>
    </xdr:from>
    <xdr:to>
      <xdr:col>23</xdr:col>
      <xdr:colOff>182348</xdr:colOff>
      <xdr:row>8</xdr:row>
      <xdr:rowOff>142615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AA7A1F29-A515-4834-85AF-5A0403121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97417" y="508000"/>
          <a:ext cx="3971182" cy="21428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9524</xdr:rowOff>
    </xdr:from>
    <xdr:to>
      <xdr:col>24</xdr:col>
      <xdr:colOff>82143</xdr:colOff>
      <xdr:row>13</xdr:row>
      <xdr:rowOff>19049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B1D4A6AD-91CD-447D-A9BB-4009400E6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0100" y="419099"/>
          <a:ext cx="4254093" cy="22955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308FB-EC6D-4824-82A4-5714AD63CCF8}">
  <dimension ref="A1:R34"/>
  <sheetViews>
    <sheetView workbookViewId="0">
      <pane ySplit="1" topLeftCell="A2" activePane="bottomLeft" state="frozen"/>
      <selection pane="bottomLeft" activeCell="J24" sqref="J24"/>
    </sheetView>
  </sheetViews>
  <sheetFormatPr defaultRowHeight="15" x14ac:dyDescent="0.25"/>
  <cols>
    <col min="1" max="1" width="26.5703125" customWidth="1"/>
    <col min="2" max="2" width="14.28515625" customWidth="1"/>
    <col min="3" max="3" width="6.85546875" customWidth="1"/>
    <col min="4" max="4" width="14.28515625" customWidth="1"/>
    <col min="5" max="5" width="15.7109375" customWidth="1"/>
    <col min="7" max="7" width="15.5703125" customWidth="1"/>
    <col min="8" max="8" width="5.7109375" customWidth="1"/>
    <col min="9" max="18" width="4.5703125" customWidth="1"/>
  </cols>
  <sheetData>
    <row r="1" spans="1:18" s="2" customFormat="1" ht="32.25" customHeight="1" x14ac:dyDescent="0.25">
      <c r="A1" s="8" t="s">
        <v>0</v>
      </c>
      <c r="B1" s="8" t="s">
        <v>1</v>
      </c>
      <c r="C1" s="8"/>
      <c r="D1" s="8" t="s">
        <v>2</v>
      </c>
      <c r="E1" s="8" t="s">
        <v>3</v>
      </c>
      <c r="G1" s="1"/>
      <c r="H1" s="1"/>
      <c r="I1" s="1"/>
      <c r="J1" s="1"/>
    </row>
    <row r="3" spans="1:18" x14ac:dyDescent="0.25">
      <c r="A3" s="13" t="s">
        <v>4</v>
      </c>
      <c r="B3" s="13"/>
      <c r="C3" s="13"/>
      <c r="D3" s="13"/>
      <c r="E3" s="14"/>
    </row>
    <row r="4" spans="1:18" x14ac:dyDescent="0.25">
      <c r="A4" s="26" t="str">
        <f>IF(Kollegaer!B3&gt;0,Kollegaer!A3,"")</f>
        <v>Peter Petersen</v>
      </c>
      <c r="B4" s="24" t="str">
        <f>IF(Kollegaer!B3&gt;0,Kollegaer!D3,"")</f>
        <v>9a</v>
      </c>
      <c r="C4" s="25">
        <f>VLOOKUP(B4,'ekstra side'!A:B,2,FALSE)</f>
        <v>34</v>
      </c>
      <c r="D4" s="4" t="str">
        <f>+IF(Kollegaer!J4=0," ",Kollegaer!J4)</f>
        <v xml:space="preserve"> </v>
      </c>
      <c r="E4" s="4"/>
      <c r="N4" s="9"/>
      <c r="O4" s="9"/>
      <c r="P4" s="9"/>
      <c r="Q4" s="9"/>
      <c r="R4" s="9"/>
    </row>
    <row r="5" spans="1:18" x14ac:dyDescent="0.25">
      <c r="A5" s="26" t="str">
        <f>IF(Kollegaer!B4&gt;0,Kollegaer!A4,"")</f>
        <v>Karina</v>
      </c>
      <c r="B5" s="24" t="str">
        <f>IF(Kollegaer!B4&gt;0,Kollegaer!D4,"")</f>
        <v>5h</v>
      </c>
      <c r="C5" s="25">
        <f>VLOOKUP(B5,'ekstra side'!A:B,2,FALSE)</f>
        <v>61</v>
      </c>
      <c r="D5" s="4" t="str">
        <f>+IF(Kollegaer!J5=0," ",Kollegaer!J5)</f>
        <v xml:space="preserve"> </v>
      </c>
      <c r="E5" s="4"/>
      <c r="N5" s="9"/>
      <c r="O5" s="9"/>
      <c r="P5" s="9"/>
      <c r="Q5" s="9"/>
      <c r="R5" s="9"/>
    </row>
    <row r="6" spans="1:18" x14ac:dyDescent="0.25">
      <c r="A6" s="26" t="str">
        <f>IF(Kollegaer!B5&gt;0,Kollegaer!A5,"")</f>
        <v/>
      </c>
      <c r="B6" s="24" t="str">
        <f>IF(Kollegaer!B5&gt;0,Kollegaer!D5,"")</f>
        <v/>
      </c>
      <c r="C6" s="25" t="e">
        <f>VLOOKUP(B6,'ekstra side'!A:B,2,FALSE)</f>
        <v>#N/A</v>
      </c>
      <c r="D6" s="4" t="str">
        <f>+IF(Kollegaer!J6=0," ",Kollegaer!J6)</f>
        <v xml:space="preserve"> </v>
      </c>
      <c r="E6" s="4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x14ac:dyDescent="0.25">
      <c r="A7" s="26" t="str">
        <f>IF(Kollegaer!B6&gt;0,Kollegaer!A6,"")</f>
        <v/>
      </c>
      <c r="B7" s="24" t="str">
        <f>IF(Kollegaer!B6&gt;0,Kollegaer!D6,"")</f>
        <v/>
      </c>
      <c r="C7" s="25" t="e">
        <f>VLOOKUP(B7,'ekstra side'!A:B,2,FALSE)</f>
        <v>#N/A</v>
      </c>
      <c r="D7" s="4" t="str">
        <f>+IF(Kollegaer!J7=0," ",Kollegaer!J7)</f>
        <v xml:space="preserve"> </v>
      </c>
      <c r="E7" s="4"/>
      <c r="I7" s="9"/>
      <c r="J7" s="9"/>
      <c r="K7" s="9"/>
      <c r="L7" s="9"/>
      <c r="M7" s="9"/>
      <c r="N7" s="9"/>
      <c r="O7" s="9"/>
      <c r="P7" s="9"/>
      <c r="Q7" s="9"/>
      <c r="R7" s="9"/>
    </row>
    <row r="8" spans="1:18" x14ac:dyDescent="0.25">
      <c r="A8" s="26" t="str">
        <f>IF(Kollegaer!B7&gt;0,Kollegaer!A7,"")</f>
        <v/>
      </c>
      <c r="B8" s="24" t="str">
        <f>IF(Kollegaer!B7&gt;0,Kollegaer!D7,"")</f>
        <v/>
      </c>
      <c r="C8" s="25" t="e">
        <f>VLOOKUP(B8,'ekstra side'!A:B,2,FALSE)</f>
        <v>#N/A</v>
      </c>
      <c r="D8" s="4" t="str">
        <f>+IF(Kollegaer!J8=0," ",Kollegaer!J8)</f>
        <v xml:space="preserve"> </v>
      </c>
      <c r="E8" s="4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26" t="str">
        <f>IF(Kollegaer!B8&gt;0,Kollegaer!A8,"")</f>
        <v/>
      </c>
      <c r="B9" s="24" t="str">
        <f>IF(Kollegaer!B8&gt;0,Kollegaer!D8,"")</f>
        <v/>
      </c>
      <c r="C9" s="25" t="e">
        <f>VLOOKUP(B9,'ekstra side'!A:B,2,FALSE)</f>
        <v>#N/A</v>
      </c>
      <c r="D9" s="4" t="str">
        <f>+IF(Kollegaer!J9=0," ",Kollegaer!J9)</f>
        <v xml:space="preserve"> </v>
      </c>
      <c r="E9" s="10"/>
    </row>
    <row r="10" spans="1:18" x14ac:dyDescent="0.25">
      <c r="A10" s="12" t="s">
        <v>5</v>
      </c>
      <c r="B10" s="13"/>
      <c r="C10" s="13"/>
      <c r="D10" s="13"/>
      <c r="E10" s="14"/>
    </row>
    <row r="11" spans="1:18" x14ac:dyDescent="0.25">
      <c r="A11" s="21" t="str">
        <f>+Politikere!A3</f>
        <v>HP</v>
      </c>
      <c r="B11" s="24" t="str">
        <f>IF(Politikere!B3&gt;0,Politikere!D3,"")</f>
        <v>10j</v>
      </c>
      <c r="C11" s="25">
        <f>VLOOKUP(B11,'ekstra side'!A:B,2,FALSE)</f>
        <v>93</v>
      </c>
      <c r="D11" s="4" t="str">
        <f>+IF(Politikere!J4=0," ",Politikere!J4)</f>
        <v xml:space="preserve"> </v>
      </c>
      <c r="E11" s="11"/>
    </row>
    <row r="12" spans="1:18" x14ac:dyDescent="0.25">
      <c r="A12" s="21"/>
      <c r="B12" s="24" t="str">
        <f>IF(Politikere!B4&gt;0,Politikere!D4,"")</f>
        <v>10a</v>
      </c>
      <c r="C12" s="25">
        <f>VLOOKUP(B12,'ekstra side'!A:B,2,FALSE)</f>
        <v>33</v>
      </c>
      <c r="D12" s="4"/>
      <c r="E12" s="4"/>
    </row>
    <row r="13" spans="1:18" x14ac:dyDescent="0.25">
      <c r="A13" s="4"/>
      <c r="B13" s="24" t="str">
        <f>IF(Politikere!B5&gt;0,Politikere!D5,"")</f>
        <v/>
      </c>
      <c r="C13" s="25" t="e">
        <f>VLOOKUP(B13,'ekstra side'!A:B,2,FALSE)</f>
        <v>#N/A</v>
      </c>
      <c r="D13" s="4"/>
      <c r="E13" s="4"/>
    </row>
    <row r="14" spans="1:18" x14ac:dyDescent="0.25">
      <c r="A14" s="4"/>
      <c r="B14" s="24" t="str">
        <f>IF(Politikere!B6&gt;0,Politikere!D6,"")</f>
        <v/>
      </c>
      <c r="C14" s="25" t="e">
        <f>VLOOKUP(B14,'ekstra side'!A:B,2,FALSE)</f>
        <v>#N/A</v>
      </c>
      <c r="D14" s="4"/>
      <c r="E14" s="4"/>
    </row>
    <row r="15" spans="1:18" x14ac:dyDescent="0.25">
      <c r="A15" s="4"/>
      <c r="B15" s="24" t="str">
        <f>IF(Politikere!B7&gt;0,Politikere!D7,"")</f>
        <v/>
      </c>
      <c r="C15" s="25" t="e">
        <f>VLOOKUP(B15,'ekstra side'!A:B,2,FALSE)</f>
        <v>#N/A</v>
      </c>
      <c r="D15" s="4"/>
      <c r="E15" s="4"/>
      <c r="I15" s="9"/>
      <c r="J15" s="9"/>
      <c r="K15" s="9"/>
      <c r="L15" s="9"/>
      <c r="M15" s="9"/>
    </row>
    <row r="16" spans="1:18" x14ac:dyDescent="0.25">
      <c r="A16" s="4"/>
      <c r="B16" s="24" t="str">
        <f>IF(Politikere!B8&gt;0,Politikere!D8,"")</f>
        <v/>
      </c>
      <c r="C16" s="25" t="e">
        <f>VLOOKUP(B16,'ekstra side'!A:B,2,FALSE)</f>
        <v>#N/A</v>
      </c>
      <c r="D16" s="4"/>
      <c r="E16" s="4"/>
      <c r="I16" s="9"/>
      <c r="J16" s="9"/>
      <c r="K16" s="9"/>
      <c r="L16" s="9"/>
      <c r="M16" s="9"/>
    </row>
    <row r="17" spans="1:13" x14ac:dyDescent="0.25">
      <c r="A17" s="4"/>
      <c r="B17" s="24" t="str">
        <f>IF(Politikere!B9&gt;0,Politikere!D9,"")</f>
        <v/>
      </c>
      <c r="C17" s="25" t="e">
        <f>VLOOKUP(B17,'ekstra side'!A:B,2,FALSE)</f>
        <v>#N/A</v>
      </c>
      <c r="D17" s="4"/>
      <c r="E17" s="4"/>
      <c r="I17" s="9"/>
      <c r="J17" s="9"/>
      <c r="K17" s="9"/>
      <c r="L17" s="9"/>
      <c r="M17" s="9"/>
    </row>
    <row r="18" spans="1:13" x14ac:dyDescent="0.25">
      <c r="A18" s="4"/>
      <c r="B18" s="24" t="str">
        <f>IF(Politikere!B10&gt;0,Politikere!D10,"")</f>
        <v/>
      </c>
      <c r="C18" s="25" t="e">
        <f>VLOOKUP(B18,'ekstra side'!A:B,2,FALSE)</f>
        <v>#N/A</v>
      </c>
      <c r="D18" s="4"/>
      <c r="E18" s="4"/>
      <c r="I18" s="9"/>
      <c r="J18" s="9"/>
      <c r="K18" s="9"/>
      <c r="L18" s="9"/>
      <c r="M18" s="9"/>
    </row>
    <row r="19" spans="1:13" x14ac:dyDescent="0.25">
      <c r="A19" s="4"/>
      <c r="B19" s="24" t="str">
        <f>IF(Politikere!B11&gt;0,Politikere!D11,"")</f>
        <v/>
      </c>
      <c r="C19" s="25" t="e">
        <f>VLOOKUP(B19,'ekstra side'!A:B,2,FALSE)</f>
        <v>#N/A</v>
      </c>
      <c r="D19" s="4"/>
      <c r="E19" s="4"/>
    </row>
    <row r="20" spans="1:13" x14ac:dyDescent="0.25">
      <c r="A20" s="12" t="s">
        <v>6</v>
      </c>
      <c r="B20" s="13"/>
      <c r="C20" s="13"/>
      <c r="D20" s="13"/>
      <c r="E20" s="14"/>
    </row>
    <row r="21" spans="1:13" x14ac:dyDescent="0.25">
      <c r="A21" s="4" t="str">
        <f>+Eksterne!A3</f>
        <v>Entreprenør Jord og Mørtel</v>
      </c>
      <c r="B21" s="24" t="str">
        <f>+IF(Eksterne!B3&gt;0,Eksterne!D3,"")</f>
        <v>9j</v>
      </c>
      <c r="C21" s="25">
        <f>VLOOKUP(B21,'ekstra side'!A:B,2,FALSE)</f>
        <v>94</v>
      </c>
      <c r="D21" s="4" t="str">
        <f>+IF(Eksterne!I4=0," ",Eksterne!I4)</f>
        <v xml:space="preserve"> </v>
      </c>
      <c r="E21" s="4"/>
    </row>
    <row r="22" spans="1:13" x14ac:dyDescent="0.25">
      <c r="A22" s="4"/>
      <c r="B22" s="24" t="str">
        <f>+IF(Eksterne!B4&gt;0,Eksterne!D4,"")</f>
        <v/>
      </c>
      <c r="C22" s="25" t="e">
        <f>VLOOKUP(B22,'ekstra side'!A:B,2,FALSE)</f>
        <v>#N/A</v>
      </c>
      <c r="D22" s="4"/>
      <c r="E22" s="4"/>
    </row>
    <row r="23" spans="1:13" x14ac:dyDescent="0.25">
      <c r="A23" s="4"/>
      <c r="B23" s="24" t="str">
        <f>+IF(Eksterne!B5&gt;0,Eksterne!D5,"")</f>
        <v/>
      </c>
      <c r="C23" s="25" t="e">
        <f>VLOOKUP(B23,'ekstra side'!A:B,2,FALSE)</f>
        <v>#N/A</v>
      </c>
      <c r="D23" s="4"/>
      <c r="E23" s="4"/>
    </row>
    <row r="24" spans="1:13" x14ac:dyDescent="0.25">
      <c r="A24" s="4"/>
      <c r="B24" s="24" t="str">
        <f>+IF(Eksterne!B6&gt;0,Eksterne!D6,"")</f>
        <v/>
      </c>
      <c r="C24" s="25" t="e">
        <f>VLOOKUP(B24,'ekstra side'!A:B,2,FALSE)</f>
        <v>#N/A</v>
      </c>
      <c r="D24" s="25"/>
      <c r="E24" s="4"/>
    </row>
    <row r="25" spans="1:13" x14ac:dyDescent="0.25">
      <c r="A25" s="4"/>
      <c r="B25" s="24" t="str">
        <f>+IF(Eksterne!B7&gt;0,Eksterne!D7,"")</f>
        <v/>
      </c>
      <c r="C25" s="25" t="e">
        <f>VLOOKUP(B25,'ekstra side'!A:B,2,FALSE)</f>
        <v>#N/A</v>
      </c>
      <c r="D25" s="4"/>
      <c r="E25" s="4"/>
    </row>
    <row r="26" spans="1:13" x14ac:dyDescent="0.25">
      <c r="A26" s="4"/>
      <c r="B26" s="24" t="str">
        <f>+IF(Eksterne!B8&gt;0,Eksterne!D8,"")</f>
        <v/>
      </c>
      <c r="C26" s="25" t="e">
        <f>VLOOKUP(B26,'ekstra side'!A:B,2,FALSE)</f>
        <v>#N/A</v>
      </c>
      <c r="D26" s="4"/>
      <c r="E26" s="4"/>
    </row>
    <row r="27" spans="1:13" x14ac:dyDescent="0.25">
      <c r="A27" s="4"/>
      <c r="B27" s="24" t="str">
        <f>+IF(Eksterne!B9&gt;0,Eksterne!D9,"")</f>
        <v/>
      </c>
      <c r="C27" s="25" t="e">
        <f>VLOOKUP(B27,'ekstra side'!A:B,2,FALSE)</f>
        <v>#N/A</v>
      </c>
      <c r="D27" s="4"/>
      <c r="E27" s="4"/>
    </row>
    <row r="28" spans="1:13" x14ac:dyDescent="0.25">
      <c r="A28" s="4"/>
      <c r="B28" s="24" t="str">
        <f>+IF(Eksterne!B10&gt;0,Eksterne!D10,"")</f>
        <v/>
      </c>
      <c r="C28" s="25" t="e">
        <f>VLOOKUP(B28,'ekstra side'!A:B,2,FALSE)</f>
        <v>#N/A</v>
      </c>
      <c r="D28" s="4"/>
      <c r="E28" s="4"/>
    </row>
    <row r="29" spans="1:13" x14ac:dyDescent="0.25">
      <c r="A29" s="4"/>
      <c r="B29" s="24" t="str">
        <f>+IF(Eksterne!B11&gt;0,Eksterne!D11,"")</f>
        <v/>
      </c>
      <c r="C29" s="25" t="e">
        <f>VLOOKUP(B29,'ekstra side'!A:B,2,FALSE)</f>
        <v>#N/A</v>
      </c>
      <c r="D29" s="4"/>
      <c r="E29" s="4"/>
    </row>
    <row r="30" spans="1:13" x14ac:dyDescent="0.25">
      <c r="A30" s="4"/>
      <c r="B30" s="24" t="str">
        <f>+IF(Eksterne!B12&gt;0,Eksterne!D12,"")</f>
        <v/>
      </c>
      <c r="C30" s="25" t="e">
        <f>VLOOKUP(B30,'ekstra side'!A:B,2,FALSE)</f>
        <v>#N/A</v>
      </c>
      <c r="D30" s="4"/>
      <c r="E30" s="4"/>
    </row>
    <row r="31" spans="1:13" x14ac:dyDescent="0.25">
      <c r="A31" s="4"/>
      <c r="B31" s="20"/>
      <c r="C31" s="20"/>
      <c r="D31" s="4"/>
      <c r="E31" s="4"/>
    </row>
    <row r="32" spans="1:13" x14ac:dyDescent="0.25">
      <c r="A32" s="4"/>
      <c r="B32" s="20"/>
      <c r="C32" s="20"/>
      <c r="D32" s="4"/>
      <c r="E32" s="4"/>
    </row>
    <row r="33" spans="1:5" x14ac:dyDescent="0.25">
      <c r="A33" s="4"/>
      <c r="B33" s="4"/>
      <c r="C33" s="4"/>
      <c r="D33" s="4"/>
      <c r="E33" s="4"/>
    </row>
    <row r="34" spans="1:5" x14ac:dyDescent="0.25">
      <c r="A34" s="4"/>
      <c r="B34" s="4"/>
      <c r="C34" s="4"/>
      <c r="D34" s="4"/>
      <c r="E34" s="4"/>
    </row>
  </sheetData>
  <conditionalFormatting sqref="C4:C9">
    <cfRule type="cellIs" dxfId="33" priority="19" operator="between">
      <formula>70</formula>
      <formula>100</formula>
    </cfRule>
    <cfRule type="cellIs" dxfId="32" priority="20" operator="between">
      <formula>33</formula>
      <formula>69</formula>
    </cfRule>
    <cfRule type="cellIs" dxfId="31" priority="21" operator="between">
      <formula>1</formula>
      <formula>32</formula>
    </cfRule>
  </conditionalFormatting>
  <conditionalFormatting sqref="C11:C19">
    <cfRule type="cellIs" dxfId="30" priority="16" operator="between">
      <formula>70</formula>
      <formula>100</formula>
    </cfRule>
    <cfRule type="cellIs" dxfId="29" priority="17" operator="between">
      <formula>33</formula>
      <formula>69</formula>
    </cfRule>
    <cfRule type="cellIs" dxfId="28" priority="18" operator="between">
      <formula>1</formula>
      <formula>32</formula>
    </cfRule>
  </conditionalFormatting>
  <conditionalFormatting sqref="C21:C30">
    <cfRule type="cellIs" dxfId="27" priority="1" operator="between">
      <formula>70</formula>
      <formula>100</formula>
    </cfRule>
    <cfRule type="cellIs" dxfId="26" priority="2" operator="between">
      <formula>33</formula>
      <formula>69</formula>
    </cfRule>
    <cfRule type="cellIs" dxfId="25" priority="3" operator="between">
      <formula>1</formula>
      <formula>32</formula>
    </cfRule>
  </conditionalFormatting>
  <conditionalFormatting sqref="D24">
    <cfRule type="cellIs" dxfId="24" priority="4" operator="between">
      <formula>70</formula>
      <formula>100</formula>
    </cfRule>
    <cfRule type="cellIs" dxfId="23" priority="5" operator="between">
      <formula>33</formula>
      <formula>69</formula>
    </cfRule>
    <cfRule type="cellIs" dxfId="22" priority="6" operator="between">
      <formula>1</formula>
      <formula>32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6BF9F-1AD5-4AD8-B3D5-525C79E3E224}">
  <dimension ref="A1:W40"/>
  <sheetViews>
    <sheetView workbookViewId="0">
      <pane ySplit="1" topLeftCell="A2" activePane="bottomLeft" state="frozen"/>
      <selection pane="bottomLeft" activeCell="F4" sqref="F4"/>
    </sheetView>
  </sheetViews>
  <sheetFormatPr defaultRowHeight="15" x14ac:dyDescent="0.25"/>
  <cols>
    <col min="1" max="1" width="26.5703125" customWidth="1"/>
    <col min="2" max="2" width="14.28515625" customWidth="1"/>
    <col min="3" max="3" width="14.5703125" customWidth="1"/>
    <col min="4" max="6" width="14.28515625" customWidth="1"/>
    <col min="7" max="10" width="22.5703125" customWidth="1"/>
    <col min="12" max="12" width="5.7109375" customWidth="1"/>
    <col min="13" max="22" width="4.5703125" customWidth="1"/>
    <col min="23" max="24" width="5.5703125" customWidth="1"/>
    <col min="25" max="25" width="4" customWidth="1"/>
    <col min="26" max="26" width="6.140625" customWidth="1"/>
    <col min="27" max="36" width="5" customWidth="1"/>
    <col min="37" max="37" width="4.42578125" customWidth="1"/>
    <col min="38" max="39" width="6.140625" customWidth="1"/>
  </cols>
  <sheetData>
    <row r="1" spans="1:23" s="2" customFormat="1" ht="32.25" customHeight="1" x14ac:dyDescent="0.25">
      <c r="A1" s="8" t="s">
        <v>0</v>
      </c>
      <c r="B1" s="8" t="s">
        <v>7</v>
      </c>
      <c r="C1" s="8" t="s">
        <v>8</v>
      </c>
      <c r="D1" s="8" t="s">
        <v>1</v>
      </c>
      <c r="E1" s="8"/>
      <c r="F1" s="8" t="s">
        <v>9</v>
      </c>
      <c r="G1" s="8" t="s">
        <v>10</v>
      </c>
      <c r="H1" s="8" t="s">
        <v>11</v>
      </c>
      <c r="I1" s="8" t="s">
        <v>12</v>
      </c>
      <c r="J1" s="8" t="s">
        <v>2</v>
      </c>
      <c r="L1" s="1"/>
      <c r="M1" s="1"/>
      <c r="N1" s="1"/>
    </row>
    <row r="2" spans="1:23" x14ac:dyDescent="0.25">
      <c r="A2" s="4"/>
      <c r="B2" s="19"/>
      <c r="C2" s="19"/>
      <c r="G2" s="4"/>
      <c r="H2" s="4"/>
      <c r="I2" s="4"/>
      <c r="J2" s="4"/>
      <c r="L2" s="7" t="s">
        <v>13</v>
      </c>
    </row>
    <row r="3" spans="1:23" x14ac:dyDescent="0.25">
      <c r="A3" s="4" t="s">
        <v>14</v>
      </c>
      <c r="B3" s="19">
        <v>9</v>
      </c>
      <c r="C3" s="19" t="s">
        <v>15</v>
      </c>
      <c r="D3" s="19" t="str">
        <f>_xlfn.CONCAT(B3,C3)</f>
        <v>9a</v>
      </c>
      <c r="E3" s="25">
        <f>+VLOOKUP(D3,'ekstra side'!A:B,2,FALSE)</f>
        <v>34</v>
      </c>
      <c r="F3" s="3"/>
      <c r="G3" s="4"/>
      <c r="H3" s="4"/>
      <c r="I3" s="4"/>
      <c r="J3" s="4"/>
      <c r="L3" s="5">
        <f t="shared" ref="L3:L10" si="0">+L4+1</f>
        <v>10</v>
      </c>
      <c r="M3" s="16" t="s">
        <v>16</v>
      </c>
      <c r="N3" s="16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23</v>
      </c>
      <c r="U3" s="17" t="s">
        <v>24</v>
      </c>
      <c r="V3" s="17" t="s">
        <v>25</v>
      </c>
    </row>
    <row r="4" spans="1:23" x14ac:dyDescent="0.25">
      <c r="A4" s="4" t="s">
        <v>26</v>
      </c>
      <c r="B4" s="19">
        <v>5</v>
      </c>
      <c r="C4" s="19" t="s">
        <v>27</v>
      </c>
      <c r="D4" s="19" t="str">
        <f>_xlfn.CONCAT(B4,C4)</f>
        <v>5h</v>
      </c>
      <c r="E4" s="25">
        <f>+VLOOKUP(D4,'ekstra side'!A:B,2,FALSE)</f>
        <v>61</v>
      </c>
      <c r="F4" s="18"/>
      <c r="G4" s="4"/>
      <c r="H4" s="4"/>
      <c r="I4" s="4"/>
      <c r="J4" s="4"/>
      <c r="L4" s="5">
        <f t="shared" si="0"/>
        <v>9</v>
      </c>
      <c r="M4" s="16" t="s">
        <v>28</v>
      </c>
      <c r="N4" s="16" t="s">
        <v>29</v>
      </c>
      <c r="O4" s="16" t="s">
        <v>30</v>
      </c>
      <c r="P4" s="16" t="s">
        <v>31</v>
      </c>
      <c r="Q4" s="17" t="s">
        <v>32</v>
      </c>
      <c r="R4" s="17" t="s">
        <v>33</v>
      </c>
      <c r="S4" s="17" t="s">
        <v>34</v>
      </c>
      <c r="T4" s="17" t="s">
        <v>35</v>
      </c>
      <c r="U4" s="17" t="s">
        <v>36</v>
      </c>
      <c r="V4" s="17" t="s">
        <v>37</v>
      </c>
    </row>
    <row r="5" spans="1:23" x14ac:dyDescent="0.25">
      <c r="A5" s="4"/>
      <c r="B5" s="19"/>
      <c r="C5" s="19"/>
      <c r="D5" s="19"/>
      <c r="E5" s="25" t="e">
        <f>+VLOOKUP(D5,'ekstra side'!A:B,2,FALSE)</f>
        <v>#N/A</v>
      </c>
      <c r="F5" s="4"/>
      <c r="G5" s="4"/>
      <c r="H5" s="4"/>
      <c r="I5" s="4"/>
      <c r="J5" s="4"/>
      <c r="L5" s="5">
        <f t="shared" si="0"/>
        <v>8</v>
      </c>
      <c r="M5" s="15" t="s">
        <v>38</v>
      </c>
      <c r="N5" s="16" t="s">
        <v>39</v>
      </c>
      <c r="O5" s="16" t="s">
        <v>40</v>
      </c>
      <c r="P5" s="16" t="s">
        <v>41</v>
      </c>
      <c r="Q5" s="16" t="s">
        <v>42</v>
      </c>
      <c r="R5" s="17" t="s">
        <v>43</v>
      </c>
      <c r="S5" s="17" t="s">
        <v>44</v>
      </c>
      <c r="T5" s="17" t="s">
        <v>45</v>
      </c>
      <c r="U5" s="17" t="s">
        <v>46</v>
      </c>
      <c r="V5" s="17" t="s">
        <v>47</v>
      </c>
    </row>
    <row r="6" spans="1:23" x14ac:dyDescent="0.25">
      <c r="A6" s="4"/>
      <c r="B6" s="19"/>
      <c r="C6" s="19"/>
      <c r="D6" s="19"/>
      <c r="E6" s="25" t="e">
        <f>+VLOOKUP(D6,'ekstra side'!A:B,2,FALSE)</f>
        <v>#N/A</v>
      </c>
      <c r="F6" s="4"/>
      <c r="G6" s="4"/>
      <c r="H6" s="4"/>
      <c r="I6" s="4"/>
      <c r="J6" s="4"/>
      <c r="L6" s="5">
        <f t="shared" si="0"/>
        <v>7</v>
      </c>
      <c r="M6" s="15" t="s">
        <v>48</v>
      </c>
      <c r="N6" s="15" t="s">
        <v>49</v>
      </c>
      <c r="O6" s="16" t="s">
        <v>50</v>
      </c>
      <c r="P6" s="16" t="s">
        <v>51</v>
      </c>
      <c r="Q6" s="16" t="s">
        <v>52</v>
      </c>
      <c r="R6" s="16" t="s">
        <v>53</v>
      </c>
      <c r="S6" s="17" t="s">
        <v>54</v>
      </c>
      <c r="T6" s="17" t="s">
        <v>55</v>
      </c>
      <c r="U6" s="17" t="s">
        <v>56</v>
      </c>
      <c r="V6" s="17" t="s">
        <v>57</v>
      </c>
    </row>
    <row r="7" spans="1:23" x14ac:dyDescent="0.25">
      <c r="A7" s="4"/>
      <c r="B7" s="19"/>
      <c r="C7" s="19"/>
      <c r="D7" s="18"/>
      <c r="E7" s="25" t="e">
        <f>+VLOOKUP(D7,'ekstra side'!A:B,2,FALSE)</f>
        <v>#N/A</v>
      </c>
      <c r="F7" s="4"/>
      <c r="G7" s="4"/>
      <c r="H7" s="4"/>
      <c r="I7" s="4"/>
      <c r="J7" s="4"/>
      <c r="L7" s="5">
        <f t="shared" si="0"/>
        <v>6</v>
      </c>
      <c r="M7" s="15" t="s">
        <v>58</v>
      </c>
      <c r="N7" s="15" t="s">
        <v>59</v>
      </c>
      <c r="O7" s="16" t="s">
        <v>60</v>
      </c>
      <c r="P7" s="16" t="s">
        <v>61</v>
      </c>
      <c r="Q7" s="16" t="s">
        <v>62</v>
      </c>
      <c r="R7" s="16" t="s">
        <v>63</v>
      </c>
      <c r="S7" s="16" t="s">
        <v>64</v>
      </c>
      <c r="T7" s="17" t="s">
        <v>65</v>
      </c>
      <c r="U7" s="17" t="s">
        <v>66</v>
      </c>
      <c r="V7" s="17" t="s">
        <v>67</v>
      </c>
    </row>
    <row r="8" spans="1:23" x14ac:dyDescent="0.25">
      <c r="A8" s="4"/>
      <c r="B8" s="19"/>
      <c r="C8" s="19"/>
      <c r="D8" s="19"/>
      <c r="E8" s="25" t="e">
        <f>+VLOOKUP(D8,'ekstra side'!A:B,2,FALSE)</f>
        <v>#N/A</v>
      </c>
      <c r="F8" s="4"/>
      <c r="G8" s="4"/>
      <c r="H8" s="4"/>
      <c r="I8" s="4"/>
      <c r="J8" s="4"/>
      <c r="L8" s="5">
        <f t="shared" si="0"/>
        <v>5</v>
      </c>
      <c r="M8" s="15" t="s">
        <v>68</v>
      </c>
      <c r="N8" s="15" t="s">
        <v>69</v>
      </c>
      <c r="O8" s="15" t="s">
        <v>70</v>
      </c>
      <c r="P8" s="16" t="s">
        <v>71</v>
      </c>
      <c r="Q8" s="16" t="s">
        <v>72</v>
      </c>
      <c r="R8" s="16" t="s">
        <v>73</v>
      </c>
      <c r="S8" s="16" t="s">
        <v>74</v>
      </c>
      <c r="T8" s="16" t="s">
        <v>75</v>
      </c>
      <c r="U8" s="17" t="s">
        <v>76</v>
      </c>
      <c r="V8" s="17" t="s">
        <v>77</v>
      </c>
    </row>
    <row r="9" spans="1:23" x14ac:dyDescent="0.25">
      <c r="A9" s="4"/>
      <c r="B9" s="4"/>
      <c r="C9" s="4"/>
      <c r="D9" s="18"/>
      <c r="E9" s="25" t="e">
        <f>+VLOOKUP(D9,'ekstra side'!A:B,2,FALSE)</f>
        <v>#N/A</v>
      </c>
      <c r="F9" s="4"/>
      <c r="G9" s="4"/>
      <c r="H9" s="4"/>
      <c r="I9" s="4"/>
      <c r="J9" s="4"/>
      <c r="L9" s="5">
        <f t="shared" si="0"/>
        <v>4</v>
      </c>
      <c r="M9" s="15" t="s">
        <v>78</v>
      </c>
      <c r="N9" s="15" t="s">
        <v>79</v>
      </c>
      <c r="O9" s="15" t="s">
        <v>80</v>
      </c>
      <c r="P9" s="15" t="s">
        <v>81</v>
      </c>
      <c r="Q9" s="16" t="s">
        <v>82</v>
      </c>
      <c r="R9" s="16" t="s">
        <v>83</v>
      </c>
      <c r="S9" s="16" t="s">
        <v>84</v>
      </c>
      <c r="T9" s="16" t="s">
        <v>85</v>
      </c>
      <c r="U9" s="17" t="s">
        <v>86</v>
      </c>
      <c r="V9" s="17" t="s">
        <v>87</v>
      </c>
    </row>
    <row r="10" spans="1:23" x14ac:dyDescent="0.25">
      <c r="A10" s="4"/>
      <c r="B10" s="4"/>
      <c r="C10" s="4"/>
      <c r="D10" s="18"/>
      <c r="E10" s="25" t="e">
        <f>+VLOOKUP(D10,'ekstra side'!A:B,2,FALSE)</f>
        <v>#N/A</v>
      </c>
      <c r="F10" s="4"/>
      <c r="G10" s="4"/>
      <c r="H10" s="4"/>
      <c r="I10" s="4"/>
      <c r="J10" s="4"/>
      <c r="L10" s="5">
        <f t="shared" si="0"/>
        <v>3</v>
      </c>
      <c r="M10" s="15" t="s">
        <v>88</v>
      </c>
      <c r="N10" s="15" t="s">
        <v>89</v>
      </c>
      <c r="O10" s="15" t="s">
        <v>90</v>
      </c>
      <c r="P10" s="15" t="s">
        <v>91</v>
      </c>
      <c r="Q10" s="15" t="s">
        <v>92</v>
      </c>
      <c r="R10" s="16" t="s">
        <v>93</v>
      </c>
      <c r="S10" s="16" t="s">
        <v>94</v>
      </c>
      <c r="T10" s="16" t="s">
        <v>95</v>
      </c>
      <c r="U10" s="16" t="s">
        <v>96</v>
      </c>
      <c r="V10" s="17" t="s">
        <v>97</v>
      </c>
    </row>
    <row r="11" spans="1:23" x14ac:dyDescent="0.25">
      <c r="A11" s="4"/>
      <c r="B11" s="4"/>
      <c r="C11" s="4"/>
      <c r="D11" s="18"/>
      <c r="E11" s="25" t="e">
        <f>+VLOOKUP(D11,'ekstra side'!A:B,2,FALSE)</f>
        <v>#N/A</v>
      </c>
      <c r="F11" s="4"/>
      <c r="G11" s="4"/>
      <c r="H11" s="4"/>
      <c r="I11" s="4"/>
      <c r="J11" s="4"/>
      <c r="L11" s="5">
        <f>+L12+1</f>
        <v>2</v>
      </c>
      <c r="M11" s="15" t="s">
        <v>98</v>
      </c>
      <c r="N11" s="15" t="s">
        <v>99</v>
      </c>
      <c r="O11" s="15" t="s">
        <v>100</v>
      </c>
      <c r="P11" s="15" t="s">
        <v>101</v>
      </c>
      <c r="Q11" s="15" t="s">
        <v>102</v>
      </c>
      <c r="R11" s="15" t="s">
        <v>103</v>
      </c>
      <c r="S11" s="15" t="s">
        <v>104</v>
      </c>
      <c r="T11" s="16" t="s">
        <v>105</v>
      </c>
      <c r="U11" s="16" t="s">
        <v>106</v>
      </c>
      <c r="V11" s="16" t="s">
        <v>107</v>
      </c>
    </row>
    <row r="12" spans="1:23" x14ac:dyDescent="0.25">
      <c r="A12" s="4"/>
      <c r="B12" s="4"/>
      <c r="C12" s="4"/>
      <c r="D12" s="18"/>
      <c r="E12" s="25" t="e">
        <f>+VLOOKUP(D12,'ekstra side'!A:B,2,FALSE)</f>
        <v>#N/A</v>
      </c>
      <c r="F12" s="4"/>
      <c r="G12" s="4"/>
      <c r="H12" s="4"/>
      <c r="I12" s="4"/>
      <c r="J12" s="4"/>
      <c r="L12" s="5">
        <v>1</v>
      </c>
      <c r="M12" s="15" t="s">
        <v>108</v>
      </c>
      <c r="N12" s="15" t="s">
        <v>109</v>
      </c>
      <c r="O12" s="15" t="s">
        <v>110</v>
      </c>
      <c r="P12" s="15" t="s">
        <v>111</v>
      </c>
      <c r="Q12" s="15" t="s">
        <v>112</v>
      </c>
      <c r="R12" s="15" t="s">
        <v>113</v>
      </c>
      <c r="S12" s="15" t="s">
        <v>114</v>
      </c>
      <c r="T12" s="15" t="s">
        <v>115</v>
      </c>
      <c r="U12" s="16" t="s">
        <v>116</v>
      </c>
      <c r="V12" s="16" t="s">
        <v>117</v>
      </c>
    </row>
    <row r="13" spans="1:23" x14ac:dyDescent="0.25">
      <c r="A13" s="4"/>
      <c r="B13" s="4"/>
      <c r="C13" s="4"/>
      <c r="D13" s="18"/>
      <c r="E13" s="25" t="e">
        <f>+VLOOKUP(D13,'ekstra side'!A:B,2,FALSE)</f>
        <v>#N/A</v>
      </c>
      <c r="F13" s="4"/>
      <c r="G13" s="4"/>
      <c r="H13" s="4"/>
      <c r="I13" s="4"/>
      <c r="J13" s="4"/>
      <c r="M13" s="6" t="s">
        <v>118</v>
      </c>
      <c r="N13" t="s">
        <v>119</v>
      </c>
      <c r="O13" s="6" t="s">
        <v>120</v>
      </c>
      <c r="P13" s="6" t="s">
        <v>121</v>
      </c>
      <c r="Q13" s="6" t="s">
        <v>122</v>
      </c>
      <c r="R13" s="6" t="s">
        <v>123</v>
      </c>
      <c r="S13" s="6" t="s">
        <v>124</v>
      </c>
      <c r="T13" s="6" t="s">
        <v>125</v>
      </c>
      <c r="U13" s="6" t="s">
        <v>126</v>
      </c>
      <c r="V13" s="6" t="s">
        <v>127</v>
      </c>
      <c r="W13" t="s">
        <v>128</v>
      </c>
    </row>
    <row r="14" spans="1:23" x14ac:dyDescent="0.25">
      <c r="A14" s="4"/>
      <c r="B14" s="4"/>
      <c r="C14" s="4"/>
      <c r="D14" s="18"/>
      <c r="E14" s="25" t="e">
        <f>+VLOOKUP(D14,'ekstra side'!A:B,2,FALSE)</f>
        <v>#N/A</v>
      </c>
      <c r="F14" s="4"/>
      <c r="G14" s="4"/>
      <c r="H14" s="4"/>
      <c r="I14" s="4"/>
      <c r="J14" s="4"/>
    </row>
    <row r="15" spans="1:23" x14ac:dyDescent="0.25">
      <c r="A15" s="4"/>
      <c r="B15" s="4"/>
      <c r="C15" s="4"/>
      <c r="D15" s="18"/>
      <c r="E15" s="25" t="e">
        <f>+VLOOKUP(D15,'ekstra side'!A:B,2,FALSE)</f>
        <v>#N/A</v>
      </c>
      <c r="F15" s="4"/>
      <c r="G15" s="4"/>
      <c r="H15" s="4"/>
      <c r="I15" s="4"/>
      <c r="J15" s="4"/>
    </row>
    <row r="16" spans="1:23" x14ac:dyDescent="0.25">
      <c r="A16" s="4"/>
      <c r="B16" s="4"/>
      <c r="C16" s="4"/>
      <c r="D16" s="4"/>
      <c r="E16" s="25" t="e">
        <f>+VLOOKUP(D16,'ekstra side'!A:B,2,FALSE)</f>
        <v>#N/A</v>
      </c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25" t="e">
        <f>+VLOOKUP(D17,'ekstra side'!A:B,2,FALSE)</f>
        <v>#N/A</v>
      </c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25" t="e">
        <f>+VLOOKUP(D18,'ekstra side'!A:B,2,FALSE)</f>
        <v>#N/A</v>
      </c>
      <c r="F18" s="4"/>
      <c r="G18" s="4"/>
      <c r="H18" s="4"/>
      <c r="I18" s="4"/>
      <c r="J18" s="4"/>
    </row>
    <row r="19" spans="1:10" x14ac:dyDescent="0.25">
      <c r="A19" s="4"/>
      <c r="B19" s="4"/>
      <c r="C19" s="4"/>
      <c r="D19" s="4"/>
      <c r="E19" s="25" t="e">
        <f>+VLOOKUP(D19,'ekstra side'!A:B,2,FALSE)</f>
        <v>#N/A</v>
      </c>
      <c r="F19" s="4"/>
      <c r="G19" s="4"/>
      <c r="H19" s="4"/>
      <c r="I19" s="4"/>
      <c r="J19" s="4"/>
    </row>
    <row r="20" spans="1:10" x14ac:dyDescent="0.25">
      <c r="A20" s="4"/>
      <c r="B20" s="4"/>
      <c r="C20" s="4"/>
      <c r="D20" s="4"/>
      <c r="E20" s="25" t="e">
        <f>+VLOOKUP(D20,'ekstra side'!A:B,2,FALSE)</f>
        <v>#N/A</v>
      </c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25" t="e">
        <f>+VLOOKUP(D21,'ekstra side'!A:B,2,FALSE)</f>
        <v>#N/A</v>
      </c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25" t="e">
        <f>+VLOOKUP(D22,'ekstra side'!A:B,2,FALSE)</f>
        <v>#N/A</v>
      </c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25" t="e">
        <f>+VLOOKUP(D23,'ekstra side'!A:B,2,FALSE)</f>
        <v>#N/A</v>
      </c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25" t="e">
        <f>+VLOOKUP(D24,'ekstra side'!A:B,2,FALSE)</f>
        <v>#N/A</v>
      </c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25" t="e">
        <f>+VLOOKUP(D25,'ekstra side'!A:B,2,FALSE)</f>
        <v>#N/A</v>
      </c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25" t="e">
        <f>+VLOOKUP(D26,'ekstra side'!A:B,2,FALSE)</f>
        <v>#N/A</v>
      </c>
      <c r="F26" s="4"/>
      <c r="G26" s="4"/>
      <c r="H26" s="4"/>
      <c r="I26" s="4"/>
      <c r="J26" s="4"/>
    </row>
    <row r="27" spans="1:10" x14ac:dyDescent="0.25">
      <c r="A27" s="4"/>
      <c r="B27" s="4"/>
      <c r="C27" s="4"/>
      <c r="D27" s="4"/>
      <c r="E27" s="25" t="e">
        <f>+VLOOKUP(D27,'ekstra side'!A:B,2,FALSE)</f>
        <v>#N/A</v>
      </c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25" t="e">
        <f>+VLOOKUP(D28,'ekstra side'!A:B,2,FALSE)</f>
        <v>#N/A</v>
      </c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25" t="e">
        <f>+VLOOKUP(D29,'ekstra side'!A:B,2,FALSE)</f>
        <v>#N/A</v>
      </c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phoneticPr fontId="3" type="noConversion"/>
  <conditionalFormatting sqref="E3:E29">
    <cfRule type="cellIs" dxfId="21" priority="1" operator="between">
      <formula>70</formula>
      <formula>100</formula>
    </cfRule>
    <cfRule type="cellIs" dxfId="20" priority="2" operator="between">
      <formula>33</formula>
      <formula>69</formula>
    </cfRule>
    <cfRule type="cellIs" dxfId="19" priority="3" operator="between">
      <formula>1</formula>
      <formula>32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0E5-47CC-45B2-8FD4-CD38F486AB54}">
  <dimension ref="A1:N40"/>
  <sheetViews>
    <sheetView zoomScale="90" zoomScaleNormal="90" workbookViewId="0">
      <selection activeCell="F4" sqref="F4"/>
    </sheetView>
  </sheetViews>
  <sheetFormatPr defaultRowHeight="15" x14ac:dyDescent="0.25"/>
  <cols>
    <col min="1" max="1" width="26.5703125" customWidth="1"/>
    <col min="2" max="2" width="14.28515625" customWidth="1"/>
    <col min="3" max="3" width="14.5703125" customWidth="1"/>
    <col min="4" max="4" width="11.140625" customWidth="1"/>
    <col min="5" max="5" width="9.140625" customWidth="1"/>
    <col min="6" max="6" width="26.42578125" customWidth="1"/>
    <col min="7" max="7" width="20.28515625" customWidth="1"/>
    <col min="8" max="8" width="33.85546875" customWidth="1"/>
    <col min="9" max="10" width="22.5703125" customWidth="1"/>
    <col min="12" max="12" width="5.7109375" customWidth="1"/>
    <col min="13" max="22" width="4.5703125" customWidth="1"/>
    <col min="23" max="24" width="5.5703125" customWidth="1"/>
    <col min="25" max="25" width="4" customWidth="1"/>
    <col min="26" max="26" width="6.140625" customWidth="1"/>
    <col min="27" max="36" width="5" customWidth="1"/>
    <col min="37" max="37" width="4.42578125" customWidth="1"/>
    <col min="38" max="39" width="6.140625" customWidth="1"/>
  </cols>
  <sheetData>
    <row r="1" spans="1:14" s="2" customFormat="1" ht="32.25" customHeight="1" x14ac:dyDescent="0.25">
      <c r="A1" s="8" t="s">
        <v>0</v>
      </c>
      <c r="B1" s="8" t="s">
        <v>7</v>
      </c>
      <c r="C1" s="8" t="s">
        <v>8</v>
      </c>
      <c r="D1" s="27" t="s">
        <v>1</v>
      </c>
      <c r="E1" s="28"/>
      <c r="F1" s="8" t="s">
        <v>9</v>
      </c>
      <c r="G1" s="8" t="s">
        <v>10</v>
      </c>
      <c r="H1" s="8" t="s">
        <v>11</v>
      </c>
      <c r="I1" s="8" t="s">
        <v>12</v>
      </c>
      <c r="J1" s="8" t="s">
        <v>2</v>
      </c>
      <c r="L1" s="1"/>
      <c r="M1" s="1"/>
      <c r="N1" s="1"/>
    </row>
    <row r="2" spans="1:14" x14ac:dyDescent="0.25">
      <c r="A2" s="4"/>
      <c r="B2" s="19"/>
      <c r="C2" s="19"/>
      <c r="G2" s="4"/>
      <c r="H2" s="4"/>
      <c r="I2" s="4"/>
      <c r="J2" s="4"/>
    </row>
    <row r="3" spans="1:14" ht="75" x14ac:dyDescent="0.25">
      <c r="A3" s="4" t="s">
        <v>129</v>
      </c>
      <c r="B3" s="19">
        <v>10</v>
      </c>
      <c r="C3" s="19" t="s">
        <v>130</v>
      </c>
      <c r="D3" s="24" t="str">
        <f>_xlfn.CONCAT(B3,C3)</f>
        <v>10j</v>
      </c>
      <c r="E3" s="25">
        <f>+VLOOKUP(D3,'ekstra side'!A:B,2,FALSE)</f>
        <v>93</v>
      </c>
      <c r="F3" s="23" t="s">
        <v>131</v>
      </c>
      <c r="G3" s="23" t="s">
        <v>132</v>
      </c>
      <c r="H3" s="23" t="s">
        <v>133</v>
      </c>
      <c r="I3" s="23"/>
      <c r="J3" s="23"/>
    </row>
    <row r="4" spans="1:14" x14ac:dyDescent="0.25">
      <c r="A4" s="4"/>
      <c r="B4" s="19">
        <v>10</v>
      </c>
      <c r="C4" s="19" t="s">
        <v>15</v>
      </c>
      <c r="D4" s="24" t="str">
        <f>_xlfn.CONCAT(B4,C4)</f>
        <v>10a</v>
      </c>
      <c r="E4" s="25">
        <f>+VLOOKUP(D4,'ekstra side'!A:B,2,FALSE)</f>
        <v>33</v>
      </c>
      <c r="F4" s="22"/>
      <c r="G4" s="23"/>
      <c r="H4" s="4"/>
      <c r="I4" s="4"/>
      <c r="J4" s="4"/>
    </row>
    <row r="5" spans="1:14" x14ac:dyDescent="0.25">
      <c r="A5" s="4"/>
      <c r="B5" s="19"/>
      <c r="C5" s="19"/>
      <c r="D5" s="24" t="str">
        <f t="shared" ref="D5:D26" si="0">_xlfn.CONCAT(B5,C5)</f>
        <v/>
      </c>
      <c r="E5" s="25" t="e">
        <f>+VLOOKUP(D5,'ekstra side'!A:B,2,FALSE)</f>
        <v>#N/A</v>
      </c>
      <c r="F5" s="22"/>
      <c r="G5" s="23"/>
      <c r="H5" s="4"/>
      <c r="I5" s="4"/>
      <c r="J5" s="4"/>
    </row>
    <row r="6" spans="1:14" x14ac:dyDescent="0.25">
      <c r="A6" s="4"/>
      <c r="B6" s="19"/>
      <c r="C6" s="19"/>
      <c r="D6" s="24" t="str">
        <f t="shared" si="0"/>
        <v/>
      </c>
      <c r="E6" s="25" t="e">
        <f>+VLOOKUP(D6,'ekstra side'!A:B,2,FALSE)</f>
        <v>#N/A</v>
      </c>
      <c r="F6" s="22"/>
      <c r="G6" s="23"/>
      <c r="H6" s="4"/>
      <c r="I6" s="4"/>
      <c r="J6" s="4"/>
    </row>
    <row r="7" spans="1:14" x14ac:dyDescent="0.25">
      <c r="A7" s="4"/>
      <c r="B7" s="19"/>
      <c r="C7" s="19"/>
      <c r="D7" s="24" t="str">
        <f t="shared" si="0"/>
        <v/>
      </c>
      <c r="E7" s="25" t="e">
        <f>+VLOOKUP(D7,'ekstra side'!A:B,2,FALSE)</f>
        <v>#N/A</v>
      </c>
      <c r="F7" s="22"/>
      <c r="G7" s="23"/>
      <c r="H7" s="4"/>
      <c r="I7" s="4"/>
      <c r="J7" s="4"/>
    </row>
    <row r="8" spans="1:14" x14ac:dyDescent="0.25">
      <c r="A8" s="4"/>
      <c r="B8" s="19"/>
      <c r="C8" s="19"/>
      <c r="D8" s="24" t="str">
        <f t="shared" si="0"/>
        <v/>
      </c>
      <c r="E8" s="25" t="e">
        <f>+VLOOKUP(D8,'ekstra side'!A:B,2,FALSE)</f>
        <v>#N/A</v>
      </c>
      <c r="F8" s="22"/>
      <c r="G8" s="23"/>
      <c r="H8" s="4"/>
      <c r="I8" s="4"/>
      <c r="J8" s="4"/>
    </row>
    <row r="9" spans="1:14" x14ac:dyDescent="0.25">
      <c r="A9" s="4"/>
      <c r="B9" s="4"/>
      <c r="C9" s="4"/>
      <c r="D9" s="24" t="str">
        <f t="shared" si="0"/>
        <v/>
      </c>
      <c r="E9" s="25" t="e">
        <f>+VLOOKUP(D9,'ekstra side'!A:B,2,FALSE)</f>
        <v>#N/A</v>
      </c>
      <c r="F9" s="22"/>
      <c r="G9" s="23"/>
      <c r="H9" s="4"/>
      <c r="I9" s="4"/>
      <c r="J9" s="4"/>
    </row>
    <row r="10" spans="1:14" x14ac:dyDescent="0.25">
      <c r="A10" s="4"/>
      <c r="B10" s="4"/>
      <c r="C10" s="4"/>
      <c r="D10" s="24" t="str">
        <f t="shared" si="0"/>
        <v/>
      </c>
      <c r="E10" s="25" t="e">
        <f>+VLOOKUP(D10,'ekstra side'!A:B,2,FALSE)</f>
        <v>#N/A</v>
      </c>
      <c r="F10" s="22"/>
      <c r="G10" s="23"/>
      <c r="H10" s="4"/>
      <c r="I10" s="4"/>
      <c r="J10" s="4"/>
    </row>
    <row r="11" spans="1:14" x14ac:dyDescent="0.25">
      <c r="A11" s="4"/>
      <c r="B11" s="4"/>
      <c r="C11" s="4"/>
      <c r="D11" s="24" t="str">
        <f t="shared" si="0"/>
        <v/>
      </c>
      <c r="E11" s="25" t="e">
        <f>+VLOOKUP(D11,'ekstra side'!A:B,2,FALSE)</f>
        <v>#N/A</v>
      </c>
      <c r="F11" s="22"/>
      <c r="G11" s="23"/>
      <c r="H11" s="4"/>
      <c r="I11" s="4"/>
      <c r="J11" s="4"/>
    </row>
    <row r="12" spans="1:14" x14ac:dyDescent="0.25">
      <c r="A12" s="4"/>
      <c r="B12" s="4"/>
      <c r="C12" s="4"/>
      <c r="D12" s="24" t="str">
        <f t="shared" si="0"/>
        <v/>
      </c>
      <c r="E12" s="25" t="e">
        <f>+VLOOKUP(D12,'ekstra side'!A:B,2,FALSE)</f>
        <v>#N/A</v>
      </c>
      <c r="F12" s="22"/>
      <c r="G12" s="23"/>
      <c r="H12" s="4"/>
      <c r="I12" s="4"/>
      <c r="J12" s="4"/>
    </row>
    <row r="13" spans="1:14" x14ac:dyDescent="0.25">
      <c r="A13" s="4"/>
      <c r="B13" s="4"/>
      <c r="C13" s="4"/>
      <c r="D13" s="24" t="str">
        <f t="shared" si="0"/>
        <v/>
      </c>
      <c r="E13" s="25" t="e">
        <f>+VLOOKUP(D13,'ekstra side'!A:B,2,FALSE)</f>
        <v>#N/A</v>
      </c>
      <c r="F13" s="22"/>
      <c r="G13" s="23"/>
      <c r="H13" s="4"/>
      <c r="I13" s="4"/>
      <c r="J13" s="4"/>
    </row>
    <row r="14" spans="1:14" x14ac:dyDescent="0.25">
      <c r="A14" s="4"/>
      <c r="B14" s="4"/>
      <c r="C14" s="4"/>
      <c r="D14" s="24" t="str">
        <f t="shared" si="0"/>
        <v/>
      </c>
      <c r="E14" s="25" t="e">
        <f>+VLOOKUP(D14,'ekstra side'!A:B,2,FALSE)</f>
        <v>#N/A</v>
      </c>
      <c r="F14" s="22"/>
      <c r="G14" s="23"/>
      <c r="H14" s="4"/>
      <c r="I14" s="4"/>
      <c r="J14" s="4"/>
    </row>
    <row r="15" spans="1:14" x14ac:dyDescent="0.25">
      <c r="A15" s="4"/>
      <c r="B15" s="4"/>
      <c r="C15" s="4"/>
      <c r="D15" s="24" t="str">
        <f t="shared" si="0"/>
        <v/>
      </c>
      <c r="E15" s="25" t="e">
        <f>+VLOOKUP(D15,'ekstra side'!A:B,2,FALSE)</f>
        <v>#N/A</v>
      </c>
      <c r="F15" s="22"/>
      <c r="G15" s="23"/>
      <c r="H15" s="4"/>
      <c r="I15" s="4"/>
      <c r="J15" s="4"/>
    </row>
    <row r="16" spans="1:14" x14ac:dyDescent="0.25">
      <c r="A16" s="4"/>
      <c r="B16" s="4"/>
      <c r="C16" s="4"/>
      <c r="D16" s="24" t="str">
        <f t="shared" si="0"/>
        <v/>
      </c>
      <c r="E16" s="25" t="e">
        <f>+VLOOKUP(D16,'ekstra side'!A:B,2,FALSE)</f>
        <v>#N/A</v>
      </c>
      <c r="F16" s="22"/>
      <c r="G16" s="23"/>
      <c r="H16" s="4"/>
      <c r="I16" s="4"/>
      <c r="J16" s="4"/>
    </row>
    <row r="17" spans="1:10" x14ac:dyDescent="0.25">
      <c r="A17" s="4"/>
      <c r="B17" s="4"/>
      <c r="C17" s="4"/>
      <c r="D17" s="24" t="str">
        <f t="shared" si="0"/>
        <v/>
      </c>
      <c r="E17" s="25" t="e">
        <f>+VLOOKUP(D17,'ekstra side'!A:B,2,FALSE)</f>
        <v>#N/A</v>
      </c>
      <c r="F17" s="22"/>
      <c r="G17" s="23"/>
      <c r="H17" s="4"/>
      <c r="I17" s="4"/>
      <c r="J17" s="4"/>
    </row>
    <row r="18" spans="1:10" x14ac:dyDescent="0.25">
      <c r="A18" s="4"/>
      <c r="B18" s="4"/>
      <c r="C18" s="4"/>
      <c r="D18" s="24" t="str">
        <f t="shared" si="0"/>
        <v/>
      </c>
      <c r="E18" s="25" t="e">
        <f>+VLOOKUP(D18,'ekstra side'!A:B,2,FALSE)</f>
        <v>#N/A</v>
      </c>
      <c r="F18" s="22"/>
      <c r="G18" s="23"/>
      <c r="H18" s="4"/>
      <c r="I18" s="4"/>
      <c r="J18" s="4"/>
    </row>
    <row r="19" spans="1:10" x14ac:dyDescent="0.25">
      <c r="A19" s="4"/>
      <c r="B19" s="4"/>
      <c r="C19" s="4"/>
      <c r="D19" s="24" t="str">
        <f t="shared" si="0"/>
        <v/>
      </c>
      <c r="E19" s="25" t="e">
        <f>+VLOOKUP(D19,'ekstra side'!A:B,2,FALSE)</f>
        <v>#N/A</v>
      </c>
      <c r="F19" s="22"/>
      <c r="G19" s="23"/>
      <c r="H19" s="4"/>
      <c r="I19" s="22"/>
      <c r="J19" s="4"/>
    </row>
    <row r="20" spans="1:10" x14ac:dyDescent="0.25">
      <c r="A20" s="4"/>
      <c r="B20" s="4"/>
      <c r="C20" s="4"/>
      <c r="D20" s="24" t="str">
        <f t="shared" si="0"/>
        <v/>
      </c>
      <c r="E20" s="25" t="e">
        <f>+VLOOKUP(D20,'ekstra side'!A:B,2,FALSE)</f>
        <v>#N/A</v>
      </c>
      <c r="F20" s="22"/>
      <c r="G20" s="23"/>
      <c r="H20" s="4"/>
      <c r="I20" s="4"/>
      <c r="J20" s="4"/>
    </row>
    <row r="21" spans="1:10" x14ac:dyDescent="0.25">
      <c r="A21" s="4"/>
      <c r="B21" s="4"/>
      <c r="C21" s="4"/>
      <c r="D21" s="24" t="str">
        <f t="shared" si="0"/>
        <v/>
      </c>
      <c r="E21" s="25" t="e">
        <f>+VLOOKUP(D21,'ekstra side'!A:B,2,FALSE)</f>
        <v>#N/A</v>
      </c>
      <c r="F21" s="22"/>
      <c r="G21" s="23"/>
      <c r="H21" s="4"/>
      <c r="I21" s="4"/>
      <c r="J21" s="4"/>
    </row>
    <row r="22" spans="1:10" x14ac:dyDescent="0.25">
      <c r="A22" s="4"/>
      <c r="B22" s="4"/>
      <c r="C22" s="4"/>
      <c r="D22" s="24" t="str">
        <f t="shared" si="0"/>
        <v/>
      </c>
      <c r="E22" s="25" t="e">
        <f>+VLOOKUP(D22,'ekstra side'!A:B,2,FALSE)</f>
        <v>#N/A</v>
      </c>
      <c r="F22" s="22"/>
      <c r="G22" s="23"/>
      <c r="H22" s="4"/>
      <c r="I22" s="4"/>
      <c r="J22" s="4"/>
    </row>
    <row r="23" spans="1:10" x14ac:dyDescent="0.25">
      <c r="A23" s="4"/>
      <c r="B23" s="4"/>
      <c r="C23" s="4"/>
      <c r="D23" s="24" t="str">
        <f t="shared" si="0"/>
        <v/>
      </c>
      <c r="E23" s="25" t="e">
        <f>+VLOOKUP(D23,'ekstra side'!A:B,2,FALSE)</f>
        <v>#N/A</v>
      </c>
      <c r="F23" s="22"/>
      <c r="G23" s="23"/>
      <c r="H23" s="4"/>
      <c r="I23" s="4"/>
      <c r="J23" s="4"/>
    </row>
    <row r="24" spans="1:10" x14ac:dyDescent="0.25">
      <c r="A24" s="4"/>
      <c r="B24" s="4"/>
      <c r="C24" s="4"/>
      <c r="D24" s="24" t="str">
        <f t="shared" si="0"/>
        <v/>
      </c>
      <c r="E24" s="25" t="e">
        <f>+VLOOKUP(D24,'ekstra side'!A:B,2,FALSE)</f>
        <v>#N/A</v>
      </c>
      <c r="F24" s="22"/>
      <c r="G24" s="22"/>
      <c r="H24" s="4"/>
      <c r="I24" s="4"/>
      <c r="J24" s="4"/>
    </row>
    <row r="25" spans="1:10" x14ac:dyDescent="0.25">
      <c r="A25" s="4"/>
      <c r="B25" s="4"/>
      <c r="C25" s="4"/>
      <c r="D25" s="24" t="str">
        <f t="shared" si="0"/>
        <v/>
      </c>
      <c r="E25" s="25" t="e">
        <f>+VLOOKUP(D25,'ekstra side'!A:B,2,FALSE)</f>
        <v>#N/A</v>
      </c>
      <c r="F25" s="22"/>
      <c r="G25" s="22"/>
      <c r="H25" s="4"/>
      <c r="I25" s="4"/>
      <c r="J25" s="4"/>
    </row>
    <row r="26" spans="1:10" x14ac:dyDescent="0.25">
      <c r="A26" s="4"/>
      <c r="B26" s="4"/>
      <c r="C26" s="4"/>
      <c r="D26" s="24" t="str">
        <f t="shared" si="0"/>
        <v/>
      </c>
      <c r="E26" s="25" t="e">
        <f>+VLOOKUP(D26,'ekstra side'!A:B,2,FALSE)</f>
        <v>#N/A</v>
      </c>
      <c r="F26" s="22"/>
      <c r="G26" s="22"/>
      <c r="H26" s="4"/>
      <c r="I26" s="4"/>
      <c r="J26" s="4"/>
    </row>
    <row r="27" spans="1:10" x14ac:dyDescent="0.25">
      <c r="A27" s="4"/>
      <c r="B27" s="4"/>
      <c r="C27" s="4"/>
      <c r="D27" s="24" t="str">
        <f t="shared" ref="D27:D28" si="1">_xlfn.CONCAT(B27,C27)</f>
        <v/>
      </c>
      <c r="E27" s="25" t="e">
        <f>+VLOOKUP(D27,'ekstra side'!A:B,2,FALSE)</f>
        <v>#N/A</v>
      </c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24" t="str">
        <f t="shared" si="1"/>
        <v/>
      </c>
      <c r="E28" s="25" t="e">
        <f>+VLOOKUP(D28,'ekstra side'!A:B,2,FALSE)</f>
        <v>#N/A</v>
      </c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25" t="e">
        <f>+VLOOKUP(D29,'ekstra side'!A:B,2,FALSE)</f>
        <v>#N/A</v>
      </c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25" t="e">
        <f>+VLOOKUP(D30,'ekstra side'!A:B,2,FALSE)</f>
        <v>#N/A</v>
      </c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mergeCells count="1">
    <mergeCell ref="D1:E1"/>
  </mergeCells>
  <conditionalFormatting sqref="C5:C39">
    <cfRule type="cellIs" dxfId="18" priority="75" operator="between">
      <formula>7</formula>
      <formula>8</formula>
    </cfRule>
    <cfRule type="cellIs" dxfId="17" priority="76" operator="between">
      <formula>1</formula>
      <formula>2</formula>
    </cfRule>
    <cfRule type="cellIs" dxfId="16" priority="77" operator="between">
      <formula>9</formula>
      <formula>10</formula>
    </cfRule>
    <cfRule type="cellIs" dxfId="15" priority="78" operator="between">
      <formula>5</formula>
      <formula>6</formula>
    </cfRule>
    <cfRule type="cellIs" dxfId="14" priority="79" operator="between">
      <formula>3</formula>
      <formula>4</formula>
    </cfRule>
  </conditionalFormatting>
  <conditionalFormatting sqref="E3:E30">
    <cfRule type="cellIs" dxfId="13" priority="1" operator="between">
      <formula>70</formula>
      <formula>100</formula>
    </cfRule>
    <cfRule type="cellIs" dxfId="12" priority="2" operator="between">
      <formula>33</formula>
      <formula>69</formula>
    </cfRule>
    <cfRule type="cellIs" dxfId="11" priority="3" operator="between">
      <formula>1</formula>
      <formula>32</formula>
    </cfRule>
  </conditionalFormatting>
  <conditionalFormatting sqref="F27:F30 D29:D30 D31:F40">
    <cfRule type="cellIs" dxfId="10" priority="65" operator="between">
      <formula>10</formula>
      <formula>24</formula>
    </cfRule>
    <cfRule type="cellIs" dxfId="9" priority="66" operator="between">
      <formula>1</formula>
      <formula>9</formula>
    </cfRule>
    <cfRule type="cellIs" dxfId="8" priority="67" operator="between">
      <formula>57</formula>
      <formula>100</formula>
    </cfRule>
    <cfRule type="cellIs" dxfId="7" priority="68" operator="between">
      <formula>24</formula>
      <formula>40</formula>
    </cfRule>
    <cfRule type="cellIs" dxfId="6" priority="69" operator="between">
      <formula>41</formula>
      <formula>56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AD045-B721-4842-9BBB-4164E5675255}">
  <dimension ref="A1:W40"/>
  <sheetViews>
    <sheetView tabSelected="1" workbookViewId="0">
      <selection activeCell="E1" sqref="E1"/>
    </sheetView>
  </sheetViews>
  <sheetFormatPr defaultRowHeight="15" x14ac:dyDescent="0.25"/>
  <cols>
    <col min="1" max="1" width="26.5703125" customWidth="1"/>
    <col min="2" max="2" width="14.28515625" customWidth="1"/>
    <col min="3" max="3" width="14.5703125" customWidth="1"/>
    <col min="4" max="5" width="14.28515625" customWidth="1"/>
    <col min="6" max="10" width="22.5703125" customWidth="1"/>
    <col min="12" max="12" width="5.7109375" customWidth="1"/>
    <col min="13" max="22" width="4.5703125" customWidth="1"/>
    <col min="23" max="24" width="5.5703125" customWidth="1"/>
    <col min="25" max="25" width="4" customWidth="1"/>
    <col min="26" max="26" width="6.140625" customWidth="1"/>
    <col min="27" max="36" width="5" customWidth="1"/>
    <col min="37" max="37" width="4.42578125" customWidth="1"/>
    <col min="38" max="39" width="6.140625" customWidth="1"/>
  </cols>
  <sheetData>
    <row r="1" spans="1:23" s="2" customFormat="1" ht="32.25" customHeight="1" x14ac:dyDescent="0.25">
      <c r="A1" s="8" t="s">
        <v>0</v>
      </c>
      <c r="B1" s="8" t="s">
        <v>7</v>
      </c>
      <c r="C1" s="8" t="s">
        <v>8</v>
      </c>
      <c r="D1" s="8" t="s">
        <v>1</v>
      </c>
      <c r="E1" s="8"/>
      <c r="F1" s="8" t="s">
        <v>9</v>
      </c>
      <c r="G1" s="8" t="s">
        <v>10</v>
      </c>
      <c r="H1" s="8" t="s">
        <v>11</v>
      </c>
      <c r="I1" s="8" t="s">
        <v>12</v>
      </c>
      <c r="J1" s="8" t="s">
        <v>2</v>
      </c>
      <c r="L1" s="1"/>
      <c r="M1" s="1"/>
      <c r="N1" s="1"/>
    </row>
    <row r="2" spans="1:23" x14ac:dyDescent="0.25">
      <c r="A2" s="4"/>
      <c r="B2" s="19"/>
      <c r="C2" s="19"/>
      <c r="F2" s="4"/>
      <c r="G2" s="4"/>
      <c r="H2" s="4"/>
      <c r="I2" s="4"/>
      <c r="J2" s="4"/>
      <c r="L2" s="7" t="s">
        <v>13</v>
      </c>
    </row>
    <row r="3" spans="1:23" x14ac:dyDescent="0.25">
      <c r="A3" s="4" t="s">
        <v>134</v>
      </c>
      <c r="B3" s="19">
        <v>9</v>
      </c>
      <c r="C3" s="19" t="s">
        <v>130</v>
      </c>
      <c r="D3" s="19" t="str">
        <f>_xlfn.CONCAT(B3,C3)</f>
        <v>9j</v>
      </c>
      <c r="E3" s="25">
        <f>+VLOOKUP(D3,'ekstra side'!A:B,2,FALSE)</f>
        <v>94</v>
      </c>
      <c r="F3" s="4"/>
      <c r="G3" s="4"/>
      <c r="H3" s="4"/>
      <c r="I3" s="4"/>
      <c r="J3" s="4"/>
      <c r="L3" s="5">
        <f t="shared" ref="L3:L10" si="0">+L4+1</f>
        <v>10</v>
      </c>
      <c r="M3" s="16" t="s">
        <v>16</v>
      </c>
      <c r="N3" s="16" t="s">
        <v>17</v>
      </c>
      <c r="O3" s="17" t="s">
        <v>18</v>
      </c>
      <c r="P3" s="17" t="s">
        <v>19</v>
      </c>
      <c r="Q3" s="17" t="s">
        <v>20</v>
      </c>
      <c r="R3" s="17" t="s">
        <v>21</v>
      </c>
      <c r="S3" s="17" t="s">
        <v>22</v>
      </c>
      <c r="T3" s="17" t="s">
        <v>23</v>
      </c>
      <c r="U3" s="17" t="s">
        <v>24</v>
      </c>
      <c r="V3" s="17" t="s">
        <v>25</v>
      </c>
    </row>
    <row r="4" spans="1:23" x14ac:dyDescent="0.25">
      <c r="A4" s="4"/>
      <c r="B4" s="19"/>
      <c r="C4" s="19"/>
      <c r="D4" s="19"/>
      <c r="E4" s="25" t="e">
        <f>+VLOOKUP(D4,'ekstra side'!A:B,2,FALSE)</f>
        <v>#N/A</v>
      </c>
      <c r="F4" s="4"/>
      <c r="G4" s="4"/>
      <c r="H4" s="4"/>
      <c r="I4" s="4"/>
      <c r="J4" s="4"/>
      <c r="L4" s="5">
        <f t="shared" si="0"/>
        <v>9</v>
      </c>
      <c r="M4" s="16" t="s">
        <v>28</v>
      </c>
      <c r="N4" s="16" t="s">
        <v>29</v>
      </c>
      <c r="O4" s="16" t="s">
        <v>30</v>
      </c>
      <c r="P4" s="16" t="s">
        <v>31</v>
      </c>
      <c r="Q4" s="17" t="s">
        <v>32</v>
      </c>
      <c r="R4" s="17" t="s">
        <v>33</v>
      </c>
      <c r="S4" s="17" t="s">
        <v>34</v>
      </c>
      <c r="T4" s="17" t="s">
        <v>35</v>
      </c>
      <c r="U4" s="17" t="s">
        <v>36</v>
      </c>
      <c r="V4" s="17" t="s">
        <v>37</v>
      </c>
    </row>
    <row r="5" spans="1:23" x14ac:dyDescent="0.25">
      <c r="A5" s="4"/>
      <c r="B5" s="19"/>
      <c r="C5" s="19"/>
      <c r="D5" s="19"/>
      <c r="E5" s="25" t="e">
        <f>+VLOOKUP(D5,'ekstra side'!A:B,2,FALSE)</f>
        <v>#N/A</v>
      </c>
      <c r="F5" s="4"/>
      <c r="G5" s="4"/>
      <c r="H5" s="4"/>
      <c r="I5" s="4"/>
      <c r="J5" s="4"/>
      <c r="L5" s="5">
        <f t="shared" si="0"/>
        <v>8</v>
      </c>
      <c r="M5" s="15" t="s">
        <v>38</v>
      </c>
      <c r="N5" s="16" t="s">
        <v>39</v>
      </c>
      <c r="O5" s="16" t="s">
        <v>40</v>
      </c>
      <c r="P5" s="16" t="s">
        <v>41</v>
      </c>
      <c r="Q5" s="16" t="s">
        <v>42</v>
      </c>
      <c r="R5" s="17" t="s">
        <v>43</v>
      </c>
      <c r="S5" s="17" t="s">
        <v>44</v>
      </c>
      <c r="T5" s="17" t="s">
        <v>45</v>
      </c>
      <c r="U5" s="17" t="s">
        <v>46</v>
      </c>
      <c r="V5" s="17" t="s">
        <v>47</v>
      </c>
    </row>
    <row r="6" spans="1:23" x14ac:dyDescent="0.25">
      <c r="A6" s="4"/>
      <c r="B6" s="19"/>
      <c r="C6" s="19"/>
      <c r="D6" s="19"/>
      <c r="E6" s="25" t="e">
        <f>+VLOOKUP(D6,'ekstra side'!A:B,2,FALSE)</f>
        <v>#N/A</v>
      </c>
      <c r="F6" s="4"/>
      <c r="G6" s="4"/>
      <c r="H6" s="4"/>
      <c r="I6" s="4"/>
      <c r="J6" s="4"/>
      <c r="L6" s="5">
        <f t="shared" si="0"/>
        <v>7</v>
      </c>
      <c r="M6" s="15" t="s">
        <v>48</v>
      </c>
      <c r="N6" s="15" t="s">
        <v>49</v>
      </c>
      <c r="O6" s="16" t="s">
        <v>50</v>
      </c>
      <c r="P6" s="16" t="s">
        <v>51</v>
      </c>
      <c r="Q6" s="16" t="s">
        <v>52</v>
      </c>
      <c r="R6" s="16" t="s">
        <v>53</v>
      </c>
      <c r="S6" s="17" t="s">
        <v>54</v>
      </c>
      <c r="T6" s="17" t="s">
        <v>55</v>
      </c>
      <c r="U6" s="17" t="s">
        <v>56</v>
      </c>
      <c r="V6" s="17" t="s">
        <v>57</v>
      </c>
    </row>
    <row r="7" spans="1:23" x14ac:dyDescent="0.25">
      <c r="A7" s="4"/>
      <c r="B7" s="19"/>
      <c r="C7" s="19"/>
      <c r="D7" s="18"/>
      <c r="E7" s="25" t="e">
        <f>+VLOOKUP(D7,'ekstra side'!A:B,2,FALSE)</f>
        <v>#N/A</v>
      </c>
      <c r="F7" s="4"/>
      <c r="G7" s="4"/>
      <c r="H7" s="4"/>
      <c r="I7" s="4"/>
      <c r="J7" s="4"/>
      <c r="L7" s="5">
        <f t="shared" si="0"/>
        <v>6</v>
      </c>
      <c r="M7" s="15" t="s">
        <v>58</v>
      </c>
      <c r="N7" s="15" t="s">
        <v>59</v>
      </c>
      <c r="O7" s="16" t="s">
        <v>60</v>
      </c>
      <c r="P7" s="16" t="s">
        <v>61</v>
      </c>
      <c r="Q7" s="16" t="s">
        <v>62</v>
      </c>
      <c r="R7" s="16" t="s">
        <v>63</v>
      </c>
      <c r="S7" s="16" t="s">
        <v>64</v>
      </c>
      <c r="T7" s="17" t="s">
        <v>65</v>
      </c>
      <c r="U7" s="17" t="s">
        <v>66</v>
      </c>
      <c r="V7" s="17" t="s">
        <v>67</v>
      </c>
    </row>
    <row r="8" spans="1:23" x14ac:dyDescent="0.25">
      <c r="A8" s="4"/>
      <c r="B8" s="19"/>
      <c r="C8" s="19"/>
      <c r="D8" s="19"/>
      <c r="E8" s="25" t="e">
        <f>+VLOOKUP(D8,'ekstra side'!A:B,2,FALSE)</f>
        <v>#N/A</v>
      </c>
      <c r="F8" s="4"/>
      <c r="G8" s="4"/>
      <c r="H8" s="4"/>
      <c r="I8" s="4"/>
      <c r="J8" s="4"/>
      <c r="L8" s="5">
        <f t="shared" si="0"/>
        <v>5</v>
      </c>
      <c r="M8" s="15" t="s">
        <v>68</v>
      </c>
      <c r="N8" s="15" t="s">
        <v>69</v>
      </c>
      <c r="O8" s="15" t="s">
        <v>70</v>
      </c>
      <c r="P8" s="16" t="s">
        <v>71</v>
      </c>
      <c r="Q8" s="16" t="s">
        <v>72</v>
      </c>
      <c r="R8" s="16" t="s">
        <v>73</v>
      </c>
      <c r="S8" s="16" t="s">
        <v>74</v>
      </c>
      <c r="T8" s="16" t="s">
        <v>75</v>
      </c>
      <c r="U8" s="17" t="s">
        <v>76</v>
      </c>
      <c r="V8" s="17" t="s">
        <v>77</v>
      </c>
    </row>
    <row r="9" spans="1:23" x14ac:dyDescent="0.25">
      <c r="A9" s="4"/>
      <c r="B9" s="4"/>
      <c r="C9" s="4"/>
      <c r="D9" s="18"/>
      <c r="E9" s="25" t="e">
        <f>+VLOOKUP(D9,'ekstra side'!A:B,2,FALSE)</f>
        <v>#N/A</v>
      </c>
      <c r="F9" s="4"/>
      <c r="G9" s="4"/>
      <c r="H9" s="4"/>
      <c r="I9" s="4"/>
      <c r="J9" s="4"/>
      <c r="L9" s="5">
        <f t="shared" si="0"/>
        <v>4</v>
      </c>
      <c r="M9" s="15" t="s">
        <v>78</v>
      </c>
      <c r="N9" s="15" t="s">
        <v>79</v>
      </c>
      <c r="O9" s="15" t="s">
        <v>80</v>
      </c>
      <c r="P9" s="15" t="s">
        <v>81</v>
      </c>
      <c r="Q9" s="16" t="s">
        <v>82</v>
      </c>
      <c r="R9" s="16" t="s">
        <v>83</v>
      </c>
      <c r="S9" s="16" t="s">
        <v>84</v>
      </c>
      <c r="T9" s="16" t="s">
        <v>85</v>
      </c>
      <c r="U9" s="17" t="s">
        <v>86</v>
      </c>
      <c r="V9" s="17" t="s">
        <v>87</v>
      </c>
    </row>
    <row r="10" spans="1:23" x14ac:dyDescent="0.25">
      <c r="A10" s="4"/>
      <c r="B10" s="4"/>
      <c r="C10" s="4"/>
      <c r="D10" s="18"/>
      <c r="E10" s="25" t="e">
        <f>+VLOOKUP(D10,'ekstra side'!A:B,2,FALSE)</f>
        <v>#N/A</v>
      </c>
      <c r="F10" s="4"/>
      <c r="G10" s="4"/>
      <c r="H10" s="4"/>
      <c r="I10" s="4"/>
      <c r="J10" s="4"/>
      <c r="L10" s="5">
        <f t="shared" si="0"/>
        <v>3</v>
      </c>
      <c r="M10" s="15" t="s">
        <v>88</v>
      </c>
      <c r="N10" s="15" t="s">
        <v>89</v>
      </c>
      <c r="O10" s="15" t="s">
        <v>90</v>
      </c>
      <c r="P10" s="15" t="s">
        <v>91</v>
      </c>
      <c r="Q10" s="15" t="s">
        <v>92</v>
      </c>
      <c r="R10" s="16" t="s">
        <v>93</v>
      </c>
      <c r="S10" s="16" t="s">
        <v>94</v>
      </c>
      <c r="T10" s="16" t="s">
        <v>95</v>
      </c>
      <c r="U10" s="16" t="s">
        <v>96</v>
      </c>
      <c r="V10" s="17" t="s">
        <v>97</v>
      </c>
    </row>
    <row r="11" spans="1:23" x14ac:dyDescent="0.25">
      <c r="A11" s="4"/>
      <c r="B11" s="4"/>
      <c r="C11" s="4"/>
      <c r="D11" s="18"/>
      <c r="E11" s="25" t="e">
        <f>+VLOOKUP(D11,'ekstra side'!A:B,2,FALSE)</f>
        <v>#N/A</v>
      </c>
      <c r="F11" s="4"/>
      <c r="G11" s="4"/>
      <c r="H11" s="4"/>
      <c r="I11" s="4"/>
      <c r="J11" s="4"/>
      <c r="L11" s="5">
        <f>+L12+1</f>
        <v>2</v>
      </c>
      <c r="M11" s="15" t="s">
        <v>98</v>
      </c>
      <c r="N11" s="15" t="s">
        <v>99</v>
      </c>
      <c r="O11" s="15" t="s">
        <v>100</v>
      </c>
      <c r="P11" s="15" t="s">
        <v>101</v>
      </c>
      <c r="Q11" s="15" t="s">
        <v>102</v>
      </c>
      <c r="R11" s="15" t="s">
        <v>103</v>
      </c>
      <c r="S11" s="15" t="s">
        <v>104</v>
      </c>
      <c r="T11" s="16" t="s">
        <v>105</v>
      </c>
      <c r="U11" s="16" t="s">
        <v>106</v>
      </c>
      <c r="V11" s="16" t="s">
        <v>107</v>
      </c>
    </row>
    <row r="12" spans="1:23" x14ac:dyDescent="0.25">
      <c r="A12" s="4"/>
      <c r="B12" s="4"/>
      <c r="C12" s="4"/>
      <c r="D12" s="18"/>
      <c r="E12" s="25" t="e">
        <f>+VLOOKUP(D12,'ekstra side'!A:B,2,FALSE)</f>
        <v>#N/A</v>
      </c>
      <c r="F12" s="4"/>
      <c r="G12" s="4"/>
      <c r="H12" s="4"/>
      <c r="I12" s="4"/>
      <c r="J12" s="4"/>
      <c r="L12" s="5">
        <v>1</v>
      </c>
      <c r="M12" s="15" t="s">
        <v>108</v>
      </c>
      <c r="N12" s="15" t="s">
        <v>109</v>
      </c>
      <c r="O12" s="15" t="s">
        <v>110</v>
      </c>
      <c r="P12" s="15" t="s">
        <v>111</v>
      </c>
      <c r="Q12" s="15" t="s">
        <v>112</v>
      </c>
      <c r="R12" s="15" t="s">
        <v>113</v>
      </c>
      <c r="S12" s="15" t="s">
        <v>114</v>
      </c>
      <c r="T12" s="15" t="s">
        <v>115</v>
      </c>
      <c r="U12" s="16" t="s">
        <v>116</v>
      </c>
      <c r="V12" s="16" t="s">
        <v>117</v>
      </c>
    </row>
    <row r="13" spans="1:23" x14ac:dyDescent="0.25">
      <c r="A13" s="4"/>
      <c r="B13" s="4"/>
      <c r="C13" s="4"/>
      <c r="D13" s="18"/>
      <c r="E13" s="25" t="e">
        <f>+VLOOKUP(D13,'ekstra side'!A:B,2,FALSE)</f>
        <v>#N/A</v>
      </c>
      <c r="F13" s="4"/>
      <c r="G13" s="4"/>
      <c r="H13" s="4"/>
      <c r="I13" s="4"/>
      <c r="J13" s="4"/>
      <c r="M13" s="6" t="s">
        <v>118</v>
      </c>
      <c r="N13" t="s">
        <v>119</v>
      </c>
      <c r="O13" s="6" t="s">
        <v>120</v>
      </c>
      <c r="P13" s="6" t="s">
        <v>121</v>
      </c>
      <c r="Q13" s="6" t="s">
        <v>122</v>
      </c>
      <c r="R13" s="6" t="s">
        <v>123</v>
      </c>
      <c r="S13" s="6" t="s">
        <v>124</v>
      </c>
      <c r="T13" s="6" t="s">
        <v>125</v>
      </c>
      <c r="U13" s="6" t="s">
        <v>126</v>
      </c>
      <c r="V13" s="6" t="s">
        <v>127</v>
      </c>
      <c r="W13" t="s">
        <v>128</v>
      </c>
    </row>
    <row r="14" spans="1:23" x14ac:dyDescent="0.25">
      <c r="A14" s="4"/>
      <c r="B14" s="4"/>
      <c r="C14" s="4"/>
      <c r="D14" s="18"/>
      <c r="E14" s="25" t="e">
        <f>+VLOOKUP(D14,'ekstra side'!A:B,2,FALSE)</f>
        <v>#N/A</v>
      </c>
      <c r="F14" s="4"/>
      <c r="G14" s="4"/>
      <c r="H14" s="4"/>
      <c r="I14" s="4"/>
      <c r="J14" s="4"/>
    </row>
    <row r="15" spans="1:23" x14ac:dyDescent="0.25">
      <c r="A15" s="4"/>
      <c r="B15" s="4"/>
      <c r="C15" s="4"/>
      <c r="D15" s="18"/>
      <c r="E15" s="25" t="e">
        <f>+VLOOKUP(D15,'ekstra side'!A:B,2,FALSE)</f>
        <v>#N/A</v>
      </c>
      <c r="F15" s="4"/>
      <c r="G15" s="4"/>
      <c r="H15" s="4"/>
      <c r="I15" s="4"/>
      <c r="J15" s="4"/>
    </row>
    <row r="16" spans="1:23" x14ac:dyDescent="0.25">
      <c r="A16" s="4"/>
      <c r="B16" s="4"/>
      <c r="C16" s="4"/>
      <c r="D16" s="4"/>
      <c r="E16" s="25" t="e">
        <f>+VLOOKUP(D16,'ekstra side'!A:B,2,FALSE)</f>
        <v>#N/A</v>
      </c>
      <c r="F16" s="4"/>
      <c r="G16" s="4"/>
      <c r="H16" s="4"/>
      <c r="I16" s="4"/>
      <c r="J16" s="4"/>
    </row>
    <row r="17" spans="1:10" x14ac:dyDescent="0.25">
      <c r="A17" s="4"/>
      <c r="B17" s="4"/>
      <c r="C17" s="4"/>
      <c r="D17" s="4"/>
      <c r="E17" s="25" t="e">
        <f>+VLOOKUP(D17,'ekstra side'!A:B,2,FALSE)</f>
        <v>#N/A</v>
      </c>
      <c r="F17" s="4"/>
      <c r="G17" s="4"/>
      <c r="H17" s="4"/>
      <c r="I17" s="4"/>
      <c r="J17" s="4"/>
    </row>
    <row r="18" spans="1:10" x14ac:dyDescent="0.25">
      <c r="A18" s="4"/>
      <c r="B18" s="4"/>
      <c r="C18" s="4"/>
      <c r="D18" s="4"/>
      <c r="E18" s="25" t="e">
        <f>+VLOOKUP(D18,'ekstra side'!A:B,2,FALSE)</f>
        <v>#N/A</v>
      </c>
      <c r="F18" s="4"/>
      <c r="G18" s="25"/>
      <c r="H18" s="4"/>
      <c r="I18" s="4"/>
      <c r="J18" s="4"/>
    </row>
    <row r="19" spans="1:10" x14ac:dyDescent="0.25">
      <c r="A19" s="4"/>
      <c r="B19" s="4"/>
      <c r="C19" s="4"/>
      <c r="D19" s="4"/>
      <c r="E19" s="25" t="e">
        <f>+VLOOKUP(D19,'ekstra side'!A:B,2,FALSE)</f>
        <v>#N/A</v>
      </c>
      <c r="F19" s="4"/>
      <c r="G19" s="4"/>
      <c r="H19" s="4"/>
      <c r="I19" s="4"/>
      <c r="J19" s="4"/>
    </row>
    <row r="20" spans="1:10" x14ac:dyDescent="0.25">
      <c r="A20" s="4"/>
      <c r="B20" s="4"/>
      <c r="C20" s="4"/>
      <c r="D20" s="4"/>
      <c r="E20" s="25" t="e">
        <f>+VLOOKUP(D20,'ekstra side'!A:B,2,FALSE)</f>
        <v>#N/A</v>
      </c>
      <c r="F20" s="4"/>
      <c r="G20" s="4"/>
      <c r="H20" s="4"/>
      <c r="I20" s="4"/>
      <c r="J20" s="4"/>
    </row>
    <row r="21" spans="1:10" x14ac:dyDescent="0.25">
      <c r="A21" s="4"/>
      <c r="B21" s="4"/>
      <c r="C21" s="4"/>
      <c r="D21" s="4"/>
      <c r="E21" s="25" t="e">
        <f>+VLOOKUP(D21,'ekstra side'!A:B,2,FALSE)</f>
        <v>#N/A</v>
      </c>
      <c r="F21" s="4"/>
      <c r="G21" s="4"/>
      <c r="H21" s="4"/>
      <c r="I21" s="4"/>
      <c r="J21" s="4"/>
    </row>
    <row r="22" spans="1:10" x14ac:dyDescent="0.25">
      <c r="A22" s="4"/>
      <c r="B22" s="4"/>
      <c r="C22" s="4"/>
      <c r="D22" s="4"/>
      <c r="E22" s="25"/>
      <c r="F22" s="4"/>
      <c r="G22" s="4"/>
      <c r="H22" s="4"/>
      <c r="I22" s="4"/>
      <c r="J22" s="4"/>
    </row>
    <row r="23" spans="1:10" x14ac:dyDescent="0.25">
      <c r="A23" s="4"/>
      <c r="B23" s="4"/>
      <c r="C23" s="4"/>
      <c r="D23" s="4"/>
      <c r="E23" s="25"/>
      <c r="F23" s="4"/>
      <c r="G23" s="4"/>
      <c r="H23" s="4"/>
      <c r="I23" s="4"/>
      <c r="J23" s="4"/>
    </row>
    <row r="24" spans="1:10" x14ac:dyDescent="0.25">
      <c r="A24" s="4"/>
      <c r="B24" s="4"/>
      <c r="C24" s="4"/>
      <c r="D24" s="4"/>
      <c r="E24" s="25"/>
      <c r="F24" s="4"/>
      <c r="G24" s="4"/>
      <c r="H24" s="4"/>
      <c r="I24" s="4"/>
      <c r="J24" s="4"/>
    </row>
    <row r="25" spans="1:10" x14ac:dyDescent="0.25">
      <c r="A25" s="4"/>
      <c r="B25" s="4"/>
      <c r="C25" s="4"/>
      <c r="D25" s="4"/>
      <c r="E25" s="25"/>
      <c r="F25" s="4"/>
      <c r="G25" s="4"/>
      <c r="H25" s="4"/>
      <c r="I25" s="4"/>
      <c r="J25" s="4"/>
    </row>
    <row r="26" spans="1:10" x14ac:dyDescent="0.25">
      <c r="A26" s="4"/>
      <c r="B26" s="4"/>
      <c r="C26" s="4"/>
      <c r="D26" s="4"/>
      <c r="E26" s="25"/>
      <c r="F26" s="4"/>
      <c r="G26" s="4"/>
      <c r="H26" s="4"/>
      <c r="I26" s="4"/>
      <c r="J26" s="4"/>
    </row>
    <row r="27" spans="1:10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</row>
  </sheetData>
  <conditionalFormatting sqref="E3:E26">
    <cfRule type="cellIs" dxfId="5" priority="4" operator="between">
      <formula>70</formula>
      <formula>100</formula>
    </cfRule>
    <cfRule type="cellIs" dxfId="4" priority="5" operator="between">
      <formula>33</formula>
      <formula>69</formula>
    </cfRule>
    <cfRule type="cellIs" dxfId="3" priority="6" operator="between">
      <formula>1</formula>
      <formula>32</formula>
    </cfRule>
  </conditionalFormatting>
  <conditionalFormatting sqref="G18">
    <cfRule type="cellIs" dxfId="2" priority="1" operator="between">
      <formula>70</formula>
      <formula>100</formula>
    </cfRule>
    <cfRule type="cellIs" dxfId="1" priority="2" operator="between">
      <formula>33</formula>
      <formula>69</formula>
    </cfRule>
    <cfRule type="cellIs" dxfId="0" priority="3" operator="between">
      <formula>1</formula>
      <formula>32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16F12-7D9B-4B80-B60F-080E9D748F69}">
  <dimension ref="A1:O101"/>
  <sheetViews>
    <sheetView topLeftCell="A4" workbookViewId="0">
      <selection sqref="A1:XFD1048576"/>
    </sheetView>
  </sheetViews>
  <sheetFormatPr defaultRowHeight="15" x14ac:dyDescent="0.25"/>
  <cols>
    <col min="4" max="15" width="5.42578125" customWidth="1"/>
  </cols>
  <sheetData>
    <row r="1" spans="1:15" x14ac:dyDescent="0.25">
      <c r="A1" t="s">
        <v>13</v>
      </c>
      <c r="B1" t="s">
        <v>135</v>
      </c>
    </row>
    <row r="2" spans="1:15" x14ac:dyDescent="0.25">
      <c r="A2" s="15" t="s">
        <v>38</v>
      </c>
      <c r="B2">
        <v>1</v>
      </c>
    </row>
    <row r="3" spans="1:15" x14ac:dyDescent="0.25">
      <c r="A3" s="15" t="s">
        <v>48</v>
      </c>
      <c r="B3">
        <v>2</v>
      </c>
    </row>
    <row r="4" spans="1:15" x14ac:dyDescent="0.25">
      <c r="A4" s="15" t="s">
        <v>58</v>
      </c>
      <c r="B4">
        <v>3</v>
      </c>
      <c r="D4" s="7" t="s">
        <v>13</v>
      </c>
    </row>
    <row r="5" spans="1:15" x14ac:dyDescent="0.25">
      <c r="A5" s="15" t="s">
        <v>68</v>
      </c>
      <c r="B5">
        <v>4</v>
      </c>
      <c r="D5" s="5">
        <f t="shared" ref="D5:D12" si="0">+D6+1</f>
        <v>10</v>
      </c>
      <c r="E5" s="16" t="s">
        <v>16</v>
      </c>
      <c r="F5" s="16" t="s">
        <v>17</v>
      </c>
      <c r="G5" s="17" t="s">
        <v>18</v>
      </c>
      <c r="H5" s="17" t="s">
        <v>19</v>
      </c>
      <c r="I5" s="17" t="s">
        <v>20</v>
      </c>
      <c r="J5" s="17" t="s">
        <v>21</v>
      </c>
      <c r="K5" s="17" t="s">
        <v>22</v>
      </c>
      <c r="L5" s="17" t="s">
        <v>23</v>
      </c>
      <c r="M5" s="17" t="s">
        <v>24</v>
      </c>
      <c r="N5" s="17" t="s">
        <v>25</v>
      </c>
    </row>
    <row r="6" spans="1:15" x14ac:dyDescent="0.25">
      <c r="A6" s="15" t="s">
        <v>78</v>
      </c>
      <c r="B6">
        <v>5</v>
      </c>
      <c r="D6" s="5">
        <f t="shared" si="0"/>
        <v>9</v>
      </c>
      <c r="E6" s="16" t="s">
        <v>28</v>
      </c>
      <c r="F6" s="16" t="s">
        <v>29</v>
      </c>
      <c r="G6" s="16" t="s">
        <v>30</v>
      </c>
      <c r="H6" s="16" t="s">
        <v>31</v>
      </c>
      <c r="I6" s="17" t="s">
        <v>32</v>
      </c>
      <c r="J6" s="17" t="s">
        <v>33</v>
      </c>
      <c r="K6" s="17" t="s">
        <v>34</v>
      </c>
      <c r="L6" s="17" t="s">
        <v>35</v>
      </c>
      <c r="M6" s="17" t="s">
        <v>36</v>
      </c>
      <c r="N6" s="17" t="s">
        <v>37</v>
      </c>
    </row>
    <row r="7" spans="1:15" x14ac:dyDescent="0.25">
      <c r="A7" s="15" t="s">
        <v>88</v>
      </c>
      <c r="B7">
        <v>6</v>
      </c>
      <c r="D7" s="5">
        <f t="shared" si="0"/>
        <v>8</v>
      </c>
      <c r="E7" s="15" t="s">
        <v>38</v>
      </c>
      <c r="F7" s="16" t="s">
        <v>39</v>
      </c>
      <c r="G7" s="16" t="s">
        <v>40</v>
      </c>
      <c r="H7" s="16" t="s">
        <v>41</v>
      </c>
      <c r="I7" s="16" t="s">
        <v>42</v>
      </c>
      <c r="J7" s="17" t="s">
        <v>43</v>
      </c>
      <c r="K7" s="17" t="s">
        <v>44</v>
      </c>
      <c r="L7" s="17" t="s">
        <v>45</v>
      </c>
      <c r="M7" s="17" t="s">
        <v>46</v>
      </c>
      <c r="N7" s="17" t="s">
        <v>47</v>
      </c>
    </row>
    <row r="8" spans="1:15" x14ac:dyDescent="0.25">
      <c r="A8" s="15" t="s">
        <v>98</v>
      </c>
      <c r="B8">
        <v>7</v>
      </c>
      <c r="D8" s="5">
        <f t="shared" si="0"/>
        <v>7</v>
      </c>
      <c r="E8" s="15" t="s">
        <v>48</v>
      </c>
      <c r="F8" s="15" t="s">
        <v>49</v>
      </c>
      <c r="G8" s="16" t="s">
        <v>50</v>
      </c>
      <c r="H8" s="16" t="s">
        <v>51</v>
      </c>
      <c r="I8" s="16" t="s">
        <v>52</v>
      </c>
      <c r="J8" s="16" t="s">
        <v>53</v>
      </c>
      <c r="K8" s="17" t="s">
        <v>54</v>
      </c>
      <c r="L8" s="17" t="s">
        <v>55</v>
      </c>
      <c r="M8" s="17" t="s">
        <v>56</v>
      </c>
      <c r="N8" s="17" t="s">
        <v>57</v>
      </c>
    </row>
    <row r="9" spans="1:15" x14ac:dyDescent="0.25">
      <c r="A9" s="15" t="s">
        <v>108</v>
      </c>
      <c r="B9">
        <v>8</v>
      </c>
      <c r="D9" s="5">
        <f t="shared" si="0"/>
        <v>6</v>
      </c>
      <c r="E9" s="15" t="s">
        <v>58</v>
      </c>
      <c r="F9" s="15" t="s">
        <v>59</v>
      </c>
      <c r="G9" s="16" t="s">
        <v>60</v>
      </c>
      <c r="H9" s="16" t="s">
        <v>61</v>
      </c>
      <c r="I9" s="16" t="s">
        <v>62</v>
      </c>
      <c r="J9" s="16" t="s">
        <v>63</v>
      </c>
      <c r="K9" s="16" t="s">
        <v>64</v>
      </c>
      <c r="L9" s="17" t="s">
        <v>65</v>
      </c>
      <c r="M9" s="17" t="s">
        <v>66</v>
      </c>
      <c r="N9" s="17" t="s">
        <v>67</v>
      </c>
    </row>
    <row r="10" spans="1:15" x14ac:dyDescent="0.25">
      <c r="A10" s="15" t="s">
        <v>49</v>
      </c>
      <c r="B10">
        <v>9</v>
      </c>
      <c r="D10" s="5">
        <f t="shared" si="0"/>
        <v>5</v>
      </c>
      <c r="E10" s="15" t="s">
        <v>68</v>
      </c>
      <c r="F10" s="15" t="s">
        <v>69</v>
      </c>
      <c r="G10" s="15" t="s">
        <v>70</v>
      </c>
      <c r="H10" s="16" t="s">
        <v>71</v>
      </c>
      <c r="I10" s="16" t="s">
        <v>72</v>
      </c>
      <c r="J10" s="16" t="s">
        <v>73</v>
      </c>
      <c r="K10" s="16" t="s">
        <v>74</v>
      </c>
      <c r="L10" s="16" t="s">
        <v>75</v>
      </c>
      <c r="M10" s="17" t="s">
        <v>76</v>
      </c>
      <c r="N10" s="17" t="s">
        <v>77</v>
      </c>
    </row>
    <row r="11" spans="1:15" x14ac:dyDescent="0.25">
      <c r="A11" s="15" t="s">
        <v>59</v>
      </c>
      <c r="B11">
        <v>10</v>
      </c>
      <c r="D11" s="5">
        <f t="shared" si="0"/>
        <v>4</v>
      </c>
      <c r="E11" s="15" t="s">
        <v>78</v>
      </c>
      <c r="F11" s="15" t="s">
        <v>79</v>
      </c>
      <c r="G11" s="15" t="s">
        <v>80</v>
      </c>
      <c r="H11" s="15" t="s">
        <v>81</v>
      </c>
      <c r="I11" s="16" t="s">
        <v>82</v>
      </c>
      <c r="J11" s="16" t="s">
        <v>83</v>
      </c>
      <c r="K11" s="16" t="s">
        <v>84</v>
      </c>
      <c r="L11" s="16" t="s">
        <v>85</v>
      </c>
      <c r="M11" s="17" t="s">
        <v>86</v>
      </c>
      <c r="N11" s="17" t="s">
        <v>87</v>
      </c>
    </row>
    <row r="12" spans="1:15" x14ac:dyDescent="0.25">
      <c r="A12" s="15" t="s">
        <v>69</v>
      </c>
      <c r="B12">
        <v>11</v>
      </c>
      <c r="D12" s="5">
        <f t="shared" si="0"/>
        <v>3</v>
      </c>
      <c r="E12" s="15" t="s">
        <v>88</v>
      </c>
      <c r="F12" s="15" t="s">
        <v>89</v>
      </c>
      <c r="G12" s="15" t="s">
        <v>90</v>
      </c>
      <c r="H12" s="15" t="s">
        <v>91</v>
      </c>
      <c r="I12" s="15" t="s">
        <v>92</v>
      </c>
      <c r="J12" s="16" t="s">
        <v>93</v>
      </c>
      <c r="K12" s="16" t="s">
        <v>94</v>
      </c>
      <c r="L12" s="16" t="s">
        <v>95</v>
      </c>
      <c r="M12" s="16" t="s">
        <v>96</v>
      </c>
      <c r="N12" s="17" t="s">
        <v>97</v>
      </c>
    </row>
    <row r="13" spans="1:15" x14ac:dyDescent="0.25">
      <c r="A13" s="15" t="s">
        <v>79</v>
      </c>
      <c r="B13">
        <v>12</v>
      </c>
      <c r="D13" s="5">
        <f>+D14+1</f>
        <v>2</v>
      </c>
      <c r="E13" s="15" t="s">
        <v>98</v>
      </c>
      <c r="F13" s="15" t="s">
        <v>99</v>
      </c>
      <c r="G13" s="15" t="s">
        <v>100</v>
      </c>
      <c r="H13" s="15" t="s">
        <v>101</v>
      </c>
      <c r="I13" s="15" t="s">
        <v>102</v>
      </c>
      <c r="J13" s="15" t="s">
        <v>103</v>
      </c>
      <c r="K13" s="15" t="s">
        <v>104</v>
      </c>
      <c r="L13" s="16" t="s">
        <v>105</v>
      </c>
      <c r="M13" s="16" t="s">
        <v>106</v>
      </c>
      <c r="N13" s="16" t="s">
        <v>107</v>
      </c>
    </row>
    <row r="14" spans="1:15" x14ac:dyDescent="0.25">
      <c r="A14" s="15" t="s">
        <v>89</v>
      </c>
      <c r="B14">
        <v>13</v>
      </c>
      <c r="D14" s="5">
        <v>1</v>
      </c>
      <c r="E14" s="15" t="s">
        <v>108</v>
      </c>
      <c r="F14" s="15" t="s">
        <v>109</v>
      </c>
      <c r="G14" s="15" t="s">
        <v>110</v>
      </c>
      <c r="H14" s="15" t="s">
        <v>111</v>
      </c>
      <c r="I14" s="15" t="s">
        <v>112</v>
      </c>
      <c r="J14" s="15" t="s">
        <v>113</v>
      </c>
      <c r="K14" s="15" t="s">
        <v>114</v>
      </c>
      <c r="L14" s="15" t="s">
        <v>115</v>
      </c>
      <c r="M14" s="16" t="s">
        <v>116</v>
      </c>
      <c r="N14" s="16" t="s">
        <v>117</v>
      </c>
    </row>
    <row r="15" spans="1:15" x14ac:dyDescent="0.25">
      <c r="A15" s="15" t="s">
        <v>99</v>
      </c>
      <c r="B15">
        <v>14</v>
      </c>
      <c r="E15" s="6" t="s">
        <v>118</v>
      </c>
      <c r="F15" t="s">
        <v>119</v>
      </c>
      <c r="G15" s="6" t="s">
        <v>120</v>
      </c>
      <c r="H15" s="6" t="s">
        <v>121</v>
      </c>
      <c r="I15" s="6" t="s">
        <v>122</v>
      </c>
      <c r="J15" s="6" t="s">
        <v>123</v>
      </c>
      <c r="K15" s="6" t="s">
        <v>124</v>
      </c>
      <c r="L15" s="6" t="s">
        <v>125</v>
      </c>
      <c r="M15" s="6" t="s">
        <v>126</v>
      </c>
      <c r="N15" s="6" t="s">
        <v>127</v>
      </c>
      <c r="O15" t="s">
        <v>128</v>
      </c>
    </row>
    <row r="16" spans="1:15" x14ac:dyDescent="0.25">
      <c r="A16" s="15" t="s">
        <v>109</v>
      </c>
      <c r="B16">
        <v>15</v>
      </c>
    </row>
    <row r="17" spans="1:2" x14ac:dyDescent="0.25">
      <c r="A17" s="15" t="s">
        <v>70</v>
      </c>
      <c r="B17">
        <v>16</v>
      </c>
    </row>
    <row r="18" spans="1:2" x14ac:dyDescent="0.25">
      <c r="A18" s="15" t="s">
        <v>80</v>
      </c>
      <c r="B18">
        <v>17</v>
      </c>
    </row>
    <row r="19" spans="1:2" x14ac:dyDescent="0.25">
      <c r="A19" s="15" t="s">
        <v>90</v>
      </c>
      <c r="B19">
        <v>18</v>
      </c>
    </row>
    <row r="20" spans="1:2" x14ac:dyDescent="0.25">
      <c r="A20" s="15" t="s">
        <v>100</v>
      </c>
      <c r="B20">
        <v>19</v>
      </c>
    </row>
    <row r="21" spans="1:2" x14ac:dyDescent="0.25">
      <c r="A21" s="15" t="s">
        <v>110</v>
      </c>
      <c r="B21">
        <v>20</v>
      </c>
    </row>
    <row r="22" spans="1:2" x14ac:dyDescent="0.25">
      <c r="A22" s="15" t="s">
        <v>81</v>
      </c>
      <c r="B22">
        <v>21</v>
      </c>
    </row>
    <row r="23" spans="1:2" x14ac:dyDescent="0.25">
      <c r="A23" s="15" t="s">
        <v>91</v>
      </c>
      <c r="B23">
        <v>22</v>
      </c>
    </row>
    <row r="24" spans="1:2" x14ac:dyDescent="0.25">
      <c r="A24" s="15" t="s">
        <v>101</v>
      </c>
      <c r="B24">
        <v>23</v>
      </c>
    </row>
    <row r="25" spans="1:2" x14ac:dyDescent="0.25">
      <c r="A25" s="15" t="s">
        <v>111</v>
      </c>
      <c r="B25">
        <v>24</v>
      </c>
    </row>
    <row r="26" spans="1:2" x14ac:dyDescent="0.25">
      <c r="A26" s="15" t="s">
        <v>92</v>
      </c>
      <c r="B26">
        <v>25</v>
      </c>
    </row>
    <row r="27" spans="1:2" x14ac:dyDescent="0.25">
      <c r="A27" s="15" t="s">
        <v>102</v>
      </c>
      <c r="B27">
        <v>26</v>
      </c>
    </row>
    <row r="28" spans="1:2" x14ac:dyDescent="0.25">
      <c r="A28" s="15" t="s">
        <v>112</v>
      </c>
      <c r="B28">
        <v>27</v>
      </c>
    </row>
    <row r="29" spans="1:2" x14ac:dyDescent="0.25">
      <c r="A29" s="15" t="s">
        <v>103</v>
      </c>
      <c r="B29">
        <v>28</v>
      </c>
    </row>
    <row r="30" spans="1:2" x14ac:dyDescent="0.25">
      <c r="A30" s="15" t="s">
        <v>113</v>
      </c>
      <c r="B30">
        <v>29</v>
      </c>
    </row>
    <row r="31" spans="1:2" x14ac:dyDescent="0.25">
      <c r="A31" s="15" t="s">
        <v>104</v>
      </c>
      <c r="B31">
        <v>30</v>
      </c>
    </row>
    <row r="32" spans="1:2" x14ac:dyDescent="0.25">
      <c r="A32" s="15" t="s">
        <v>114</v>
      </c>
      <c r="B32">
        <v>31</v>
      </c>
    </row>
    <row r="33" spans="1:2" x14ac:dyDescent="0.25">
      <c r="A33" s="15" t="s">
        <v>115</v>
      </c>
      <c r="B33">
        <v>32</v>
      </c>
    </row>
    <row r="34" spans="1:2" x14ac:dyDescent="0.25">
      <c r="A34" s="16" t="s">
        <v>16</v>
      </c>
      <c r="B34">
        <v>33</v>
      </c>
    </row>
    <row r="35" spans="1:2" x14ac:dyDescent="0.25">
      <c r="A35" s="16" t="s">
        <v>28</v>
      </c>
      <c r="B35">
        <v>34</v>
      </c>
    </row>
    <row r="36" spans="1:2" x14ac:dyDescent="0.25">
      <c r="A36" s="16" t="s">
        <v>17</v>
      </c>
      <c r="B36">
        <v>35</v>
      </c>
    </row>
    <row r="37" spans="1:2" x14ac:dyDescent="0.25">
      <c r="A37" s="16" t="s">
        <v>29</v>
      </c>
      <c r="B37">
        <v>36</v>
      </c>
    </row>
    <row r="38" spans="1:2" x14ac:dyDescent="0.25">
      <c r="A38" s="16" t="s">
        <v>39</v>
      </c>
      <c r="B38">
        <v>37</v>
      </c>
    </row>
    <row r="39" spans="1:2" x14ac:dyDescent="0.25">
      <c r="A39" s="16" t="s">
        <v>30</v>
      </c>
      <c r="B39">
        <v>38</v>
      </c>
    </row>
    <row r="40" spans="1:2" x14ac:dyDescent="0.25">
      <c r="A40" s="16" t="s">
        <v>40</v>
      </c>
      <c r="B40">
        <v>39</v>
      </c>
    </row>
    <row r="41" spans="1:2" x14ac:dyDescent="0.25">
      <c r="A41" s="16" t="s">
        <v>50</v>
      </c>
      <c r="B41">
        <v>40</v>
      </c>
    </row>
    <row r="42" spans="1:2" x14ac:dyDescent="0.25">
      <c r="A42" s="16" t="s">
        <v>60</v>
      </c>
      <c r="B42">
        <v>41</v>
      </c>
    </row>
    <row r="43" spans="1:2" x14ac:dyDescent="0.25">
      <c r="A43" s="16" t="s">
        <v>31</v>
      </c>
      <c r="B43">
        <v>42</v>
      </c>
    </row>
    <row r="44" spans="1:2" x14ac:dyDescent="0.25">
      <c r="A44" s="16" t="s">
        <v>41</v>
      </c>
      <c r="B44">
        <v>43</v>
      </c>
    </row>
    <row r="45" spans="1:2" x14ac:dyDescent="0.25">
      <c r="A45" s="16" t="s">
        <v>51</v>
      </c>
      <c r="B45">
        <v>44</v>
      </c>
    </row>
    <row r="46" spans="1:2" x14ac:dyDescent="0.25">
      <c r="A46" s="16" t="s">
        <v>61</v>
      </c>
      <c r="B46">
        <v>45</v>
      </c>
    </row>
    <row r="47" spans="1:2" x14ac:dyDescent="0.25">
      <c r="A47" s="16" t="s">
        <v>71</v>
      </c>
      <c r="B47">
        <v>46</v>
      </c>
    </row>
    <row r="48" spans="1:2" x14ac:dyDescent="0.25">
      <c r="A48" s="16" t="s">
        <v>42</v>
      </c>
      <c r="B48">
        <v>47</v>
      </c>
    </row>
    <row r="49" spans="1:2" x14ac:dyDescent="0.25">
      <c r="A49" s="16" t="s">
        <v>52</v>
      </c>
      <c r="B49">
        <v>48</v>
      </c>
    </row>
    <row r="50" spans="1:2" x14ac:dyDescent="0.25">
      <c r="A50" s="16" t="s">
        <v>62</v>
      </c>
      <c r="B50">
        <v>49</v>
      </c>
    </row>
    <row r="51" spans="1:2" x14ac:dyDescent="0.25">
      <c r="A51" s="16" t="s">
        <v>72</v>
      </c>
      <c r="B51">
        <v>50</v>
      </c>
    </row>
    <row r="52" spans="1:2" x14ac:dyDescent="0.25">
      <c r="A52" s="16" t="s">
        <v>82</v>
      </c>
      <c r="B52">
        <v>51</v>
      </c>
    </row>
    <row r="53" spans="1:2" x14ac:dyDescent="0.25">
      <c r="A53" s="16" t="s">
        <v>53</v>
      </c>
      <c r="B53">
        <v>52</v>
      </c>
    </row>
    <row r="54" spans="1:2" x14ac:dyDescent="0.25">
      <c r="A54" s="16" t="s">
        <v>63</v>
      </c>
      <c r="B54">
        <v>53</v>
      </c>
    </row>
    <row r="55" spans="1:2" x14ac:dyDescent="0.25">
      <c r="A55" s="16" t="s">
        <v>73</v>
      </c>
      <c r="B55">
        <v>54</v>
      </c>
    </row>
    <row r="56" spans="1:2" x14ac:dyDescent="0.25">
      <c r="A56" s="16" t="s">
        <v>83</v>
      </c>
      <c r="B56">
        <v>55</v>
      </c>
    </row>
    <row r="57" spans="1:2" x14ac:dyDescent="0.25">
      <c r="A57" s="16" t="s">
        <v>93</v>
      </c>
      <c r="B57">
        <v>56</v>
      </c>
    </row>
    <row r="58" spans="1:2" x14ac:dyDescent="0.25">
      <c r="A58" s="16" t="s">
        <v>64</v>
      </c>
      <c r="B58">
        <v>57</v>
      </c>
    </row>
    <row r="59" spans="1:2" x14ac:dyDescent="0.25">
      <c r="A59" s="16" t="s">
        <v>74</v>
      </c>
      <c r="B59">
        <v>58</v>
      </c>
    </row>
    <row r="60" spans="1:2" x14ac:dyDescent="0.25">
      <c r="A60" s="16" t="s">
        <v>84</v>
      </c>
      <c r="B60">
        <v>59</v>
      </c>
    </row>
    <row r="61" spans="1:2" x14ac:dyDescent="0.25">
      <c r="A61" s="16" t="s">
        <v>94</v>
      </c>
      <c r="B61">
        <v>60</v>
      </c>
    </row>
    <row r="62" spans="1:2" x14ac:dyDescent="0.25">
      <c r="A62" s="16" t="s">
        <v>75</v>
      </c>
      <c r="B62">
        <v>61</v>
      </c>
    </row>
    <row r="63" spans="1:2" x14ac:dyDescent="0.25">
      <c r="A63" s="16" t="s">
        <v>85</v>
      </c>
      <c r="B63">
        <v>62</v>
      </c>
    </row>
    <row r="64" spans="1:2" x14ac:dyDescent="0.25">
      <c r="A64" s="16" t="s">
        <v>95</v>
      </c>
      <c r="B64">
        <v>63</v>
      </c>
    </row>
    <row r="65" spans="1:2" x14ac:dyDescent="0.25">
      <c r="A65" s="16" t="s">
        <v>105</v>
      </c>
      <c r="B65">
        <v>64</v>
      </c>
    </row>
    <row r="66" spans="1:2" x14ac:dyDescent="0.25">
      <c r="A66" s="16" t="s">
        <v>96</v>
      </c>
      <c r="B66">
        <v>65</v>
      </c>
    </row>
    <row r="67" spans="1:2" x14ac:dyDescent="0.25">
      <c r="A67" s="16" t="s">
        <v>106</v>
      </c>
      <c r="B67">
        <v>66</v>
      </c>
    </row>
    <row r="68" spans="1:2" x14ac:dyDescent="0.25">
      <c r="A68" s="16" t="s">
        <v>116</v>
      </c>
      <c r="B68">
        <v>67</v>
      </c>
    </row>
    <row r="69" spans="1:2" x14ac:dyDescent="0.25">
      <c r="A69" s="16" t="s">
        <v>107</v>
      </c>
      <c r="B69">
        <v>68</v>
      </c>
    </row>
    <row r="70" spans="1:2" x14ac:dyDescent="0.25">
      <c r="A70" s="16" t="s">
        <v>117</v>
      </c>
      <c r="B70">
        <v>69</v>
      </c>
    </row>
    <row r="71" spans="1:2" x14ac:dyDescent="0.25">
      <c r="A71" s="17" t="s">
        <v>18</v>
      </c>
      <c r="B71">
        <v>70</v>
      </c>
    </row>
    <row r="72" spans="1:2" x14ac:dyDescent="0.25">
      <c r="A72" s="17" t="s">
        <v>19</v>
      </c>
      <c r="B72">
        <v>71</v>
      </c>
    </row>
    <row r="73" spans="1:2" x14ac:dyDescent="0.25">
      <c r="A73" s="17" t="s">
        <v>20</v>
      </c>
      <c r="B73">
        <v>72</v>
      </c>
    </row>
    <row r="74" spans="1:2" x14ac:dyDescent="0.25">
      <c r="A74" s="17" t="s">
        <v>32</v>
      </c>
      <c r="B74">
        <v>73</v>
      </c>
    </row>
    <row r="75" spans="1:2" x14ac:dyDescent="0.25">
      <c r="A75" s="17" t="s">
        <v>21</v>
      </c>
      <c r="B75">
        <v>74</v>
      </c>
    </row>
    <row r="76" spans="1:2" x14ac:dyDescent="0.25">
      <c r="A76" s="17" t="s">
        <v>33</v>
      </c>
      <c r="B76">
        <v>75</v>
      </c>
    </row>
    <row r="77" spans="1:2" x14ac:dyDescent="0.25">
      <c r="A77" s="17" t="s">
        <v>43</v>
      </c>
      <c r="B77">
        <v>76</v>
      </c>
    </row>
    <row r="78" spans="1:2" x14ac:dyDescent="0.25">
      <c r="A78" s="17" t="s">
        <v>22</v>
      </c>
      <c r="B78">
        <v>77</v>
      </c>
    </row>
    <row r="79" spans="1:2" x14ac:dyDescent="0.25">
      <c r="A79" s="17" t="s">
        <v>34</v>
      </c>
      <c r="B79">
        <v>78</v>
      </c>
    </row>
    <row r="80" spans="1:2" x14ac:dyDescent="0.25">
      <c r="A80" s="17" t="s">
        <v>44</v>
      </c>
      <c r="B80">
        <v>79</v>
      </c>
    </row>
    <row r="81" spans="1:2" x14ac:dyDescent="0.25">
      <c r="A81" s="17" t="s">
        <v>54</v>
      </c>
      <c r="B81">
        <v>80</v>
      </c>
    </row>
    <row r="82" spans="1:2" x14ac:dyDescent="0.25">
      <c r="A82" s="17" t="s">
        <v>23</v>
      </c>
      <c r="B82">
        <v>81</v>
      </c>
    </row>
    <row r="83" spans="1:2" x14ac:dyDescent="0.25">
      <c r="A83" s="17" t="s">
        <v>35</v>
      </c>
      <c r="B83">
        <v>82</v>
      </c>
    </row>
    <row r="84" spans="1:2" x14ac:dyDescent="0.25">
      <c r="A84" s="17" t="s">
        <v>45</v>
      </c>
      <c r="B84">
        <v>83</v>
      </c>
    </row>
    <row r="85" spans="1:2" x14ac:dyDescent="0.25">
      <c r="A85" s="17" t="s">
        <v>55</v>
      </c>
      <c r="B85">
        <v>84</v>
      </c>
    </row>
    <row r="86" spans="1:2" x14ac:dyDescent="0.25">
      <c r="A86" s="17" t="s">
        <v>65</v>
      </c>
      <c r="B86">
        <v>85</v>
      </c>
    </row>
    <row r="87" spans="1:2" x14ac:dyDescent="0.25">
      <c r="A87" s="17" t="s">
        <v>24</v>
      </c>
      <c r="B87">
        <v>86</v>
      </c>
    </row>
    <row r="88" spans="1:2" x14ac:dyDescent="0.25">
      <c r="A88" s="17" t="s">
        <v>36</v>
      </c>
      <c r="B88">
        <v>87</v>
      </c>
    </row>
    <row r="89" spans="1:2" x14ac:dyDescent="0.25">
      <c r="A89" s="17" t="s">
        <v>46</v>
      </c>
      <c r="B89">
        <v>88</v>
      </c>
    </row>
    <row r="90" spans="1:2" x14ac:dyDescent="0.25">
      <c r="A90" s="17" t="s">
        <v>56</v>
      </c>
      <c r="B90">
        <v>89</v>
      </c>
    </row>
    <row r="91" spans="1:2" x14ac:dyDescent="0.25">
      <c r="A91" s="17" t="s">
        <v>66</v>
      </c>
      <c r="B91">
        <v>90</v>
      </c>
    </row>
    <row r="92" spans="1:2" x14ac:dyDescent="0.25">
      <c r="A92" s="17" t="s">
        <v>76</v>
      </c>
      <c r="B92">
        <v>91</v>
      </c>
    </row>
    <row r="93" spans="1:2" x14ac:dyDescent="0.25">
      <c r="A93" s="17" t="s">
        <v>86</v>
      </c>
      <c r="B93">
        <v>92</v>
      </c>
    </row>
    <row r="94" spans="1:2" x14ac:dyDescent="0.25">
      <c r="A94" s="17" t="s">
        <v>25</v>
      </c>
      <c r="B94">
        <v>93</v>
      </c>
    </row>
    <row r="95" spans="1:2" x14ac:dyDescent="0.25">
      <c r="A95" s="17" t="s">
        <v>37</v>
      </c>
      <c r="B95">
        <v>94</v>
      </c>
    </row>
    <row r="96" spans="1:2" x14ac:dyDescent="0.25">
      <c r="A96" s="17" t="s">
        <v>47</v>
      </c>
      <c r="B96">
        <v>95</v>
      </c>
    </row>
    <row r="97" spans="1:2" x14ac:dyDescent="0.25">
      <c r="A97" s="17" t="s">
        <v>57</v>
      </c>
      <c r="B97">
        <v>96</v>
      </c>
    </row>
    <row r="98" spans="1:2" x14ac:dyDescent="0.25">
      <c r="A98" s="17" t="s">
        <v>67</v>
      </c>
      <c r="B98">
        <v>97</v>
      </c>
    </row>
    <row r="99" spans="1:2" x14ac:dyDescent="0.25">
      <c r="A99" s="17" t="s">
        <v>77</v>
      </c>
      <c r="B99">
        <v>98</v>
      </c>
    </row>
    <row r="100" spans="1:2" x14ac:dyDescent="0.25">
      <c r="A100" s="17" t="s">
        <v>87</v>
      </c>
      <c r="B100">
        <v>99</v>
      </c>
    </row>
    <row r="101" spans="1:2" x14ac:dyDescent="0.25">
      <c r="A101" s="17" t="s">
        <v>97</v>
      </c>
      <c r="B101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2E4FF6B2E5264DA6756C29611536B3" ma:contentTypeVersion="3" ma:contentTypeDescription="Opret et nyt dokument." ma:contentTypeScope="" ma:versionID="1f42c3113d0f198dbc03a3252abe5735">
  <xsd:schema xmlns:xsd="http://www.w3.org/2001/XMLSchema" xmlns:xs="http://www.w3.org/2001/XMLSchema" xmlns:p="http://schemas.microsoft.com/office/2006/metadata/properties" xmlns:ns2="305976c3-39ee-4cc4-a2bf-ddedf44662f3" targetNamespace="http://schemas.microsoft.com/office/2006/metadata/properties" ma:root="true" ma:fieldsID="d8503b42497df00700462744862babd2" ns2:_="">
    <xsd:import namespace="305976c3-39ee-4cc4-a2bf-ddedf44662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5976c3-39ee-4cc4-a2bf-ddedf44662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AF79C0-F2F1-45BB-86DD-8371A576046E}"/>
</file>

<file path=customXml/itemProps2.xml><?xml version="1.0" encoding="utf-8"?>
<ds:datastoreItem xmlns:ds="http://schemas.openxmlformats.org/officeDocument/2006/customXml" ds:itemID="{079B24BB-E746-4332-8D43-4D90A7BCF2CB}"/>
</file>

<file path=customXml/itemProps3.xml><?xml version="1.0" encoding="utf-8"?>
<ds:datastoreItem xmlns:ds="http://schemas.openxmlformats.org/officeDocument/2006/customXml" ds:itemID="{E7D2E23A-3AF3-4E20-AE9C-D160EE9BDC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Samlet</vt:lpstr>
      <vt:lpstr>Kollegaer</vt:lpstr>
      <vt:lpstr>Politikere</vt:lpstr>
      <vt:lpstr>Eksterne</vt:lpstr>
      <vt:lpstr>ekstra side</vt:lpstr>
    </vt:vector>
  </TitlesOfParts>
  <Manager/>
  <Company>Haderslev Kommune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Jens-Kristian Mikkelsen</dc:creator>
  <cp:keywords/>
  <dc:description/>
  <cp:lastModifiedBy>Jens-Kristian Mikkelsen</cp:lastModifiedBy>
  <cp:revision/>
  <dcterms:created xsi:type="dcterms:W3CDTF">2021-04-16T10:34:16Z</dcterms:created>
  <dcterms:modified xsi:type="dcterms:W3CDTF">2025-06-10T05:41:24Z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0x010100A62E4FF6B2E5264DA6756C29611536B3</vt:lpwstr>
  </property>
</Properties>
</file>